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 unidad\4-PROCESO RECAUDO 2026\"/>
    </mc:Choice>
  </mc:AlternateContent>
  <xr:revisionPtr revIDLastSave="0" documentId="13_ncr:1_{E79515F1-5211-4E24-A71B-CBA0D3F1BFF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ensual" sheetId="1" r:id="rId1"/>
    <sheet name="Anu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dTz1/wUXYuqDIOH5GvR8XsOIQbYIp37q3yquVbrZ0Ns="/>
    </ext>
  </extLst>
</workbook>
</file>

<file path=xl/calcChain.xml><?xml version="1.0" encoding="utf-8"?>
<calcChain xmlns="http://schemas.openxmlformats.org/spreadsheetml/2006/main">
  <c r="C30" i="2" l="1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D93" i="1"/>
  <c r="D28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06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ID#AAAB7_2_YNw
Nini Rojas    (2026-05-25 19:01:40)
Incluye pagos de la CDC del periodo de marzo 2020.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0w7rbRFk7SWqV1wcfQc8j9TTvqA=="/>
    </ext>
  </extLst>
</comments>
</file>

<file path=xl/sharedStrings.xml><?xml version="1.0" encoding="utf-8"?>
<sst xmlns="http://schemas.openxmlformats.org/spreadsheetml/2006/main" count="288" uniqueCount="23">
  <si>
    <t>RECAUDO DEL FONDO PARA EL DESARROLLO CINEMATOGRÁFICO</t>
  </si>
  <si>
    <t>AÑO</t>
  </si>
  <si>
    <t>MES</t>
  </si>
  <si>
    <t>RECAUDO
Pesos</t>
  </si>
  <si>
    <t>Ago-dic-03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</si>
  <si>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</si>
  <si>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</si>
  <si>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</si>
  <si>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</si>
  <si>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</si>
  <si>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</si>
  <si>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</si>
  <si>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</si>
  <si>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</si>
  <si>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</si>
  <si>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</si>
  <si>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</si>
  <si>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octubre </t>
  </si>
  <si>
    <t xml:space="preserve">TOTAL </t>
  </si>
  <si>
    <t>RECAUDO - FONDO PARA EL DESARROLLO CINEMATOGRÁFICO</t>
  </si>
  <si>
    <t xml:space="preserve">VALOR RECAUDO </t>
  </si>
  <si>
    <t>TOTAL</t>
  </si>
  <si>
    <t>Última actualización: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</si>
</sst>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??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_ ;_ * \-#,##0_ ;_ * &quot;-&quot;_ ;_ @_ "/>
    <numFmt numFmtId="168" formatCode="_ &quot;$&quot;\ * #,##0_ ;_ &quot;$&quot;\ * \-#,##0_ ;_ &quot;$&quot;\ * &quot;-&quot;??_ ;_ @_ 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5F497A"/>
      </left>
      <right/>
      <top style="medium">
        <color rgb="FF5F497A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5F497A"/>
      </top>
      <bottom style="thin">
        <color rgb="FF5F497A"/>
      </bottom>
      <diagonal/>
    </border>
    <border>
      <left style="medium">
        <color rgb="FF000000"/>
      </left>
      <right/>
      <top/>
      <bottom/>
      <diagonal/>
    </border>
    <border>
      <left style="medium">
        <color rgb="FF5F497A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5F497A"/>
      </top>
      <bottom style="thin">
        <color rgb="FF5F497A"/>
      </bottom>
      <diagonal/>
    </border>
    <border>
      <left style="medium">
        <color rgb="FF5F497A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5F497A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5F497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5F497A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5F497A"/>
      </top>
      <bottom style="thin">
        <color rgb="FF5F497A"/>
      </bottom>
      <diagonal/>
    </border>
    <border>
      <left/>
      <right/>
      <top style="thin">
        <color rgb="FF5F497A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5F497A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17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right" vertical="center"/>
    </xf>
    <xf numFmtId="17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right" vertical="center"/>
    </xf>
    <xf numFmtId="17" fontId="1" fillId="0" borderId="1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right" vertical="center"/>
    </xf>
    <xf numFmtId="17" fontId="1" fillId="0" borderId="16" xfId="0" applyNumberFormat="1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1" xfId="0" applyNumberFormat="1" applyFont="1" applyBorder="1"/>
    <xf numFmtId="3" fontId="1" fillId="0" borderId="14" xfId="0" applyNumberFormat="1" applyFont="1" applyBorder="1"/>
    <xf numFmtId="3" fontId="1" fillId="0" borderId="17" xfId="0" applyNumberFormat="1" applyFont="1" applyBorder="1"/>
    <xf numFmtId="3" fontId="1" fillId="0" borderId="11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horizontal="right" wrapText="1"/>
    </xf>
    <xf numFmtId="3" fontId="1" fillId="0" borderId="17" xfId="0" applyNumberFormat="1" applyFont="1" applyBorder="1" applyAlignment="1">
      <alignment horizontal="right" wrapText="1"/>
    </xf>
    <xf numFmtId="17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3" fontId="4" fillId="0" borderId="14" xfId="0" applyNumberFormat="1" applyFont="1" applyBorder="1"/>
    <xf numFmtId="3" fontId="4" fillId="0" borderId="20" xfId="0" applyNumberFormat="1" applyFont="1" applyBorder="1"/>
    <xf numFmtId="17" fontId="1" fillId="0" borderId="21" xfId="0" applyNumberFormat="1" applyFont="1" applyBorder="1" applyAlignment="1">
      <alignment horizontal="center" vertical="center"/>
    </xf>
    <xf numFmtId="3" fontId="1" fillId="0" borderId="22" xfId="0" applyNumberFormat="1" applyFont="1" applyBorder="1" applyAlignment="1">
      <alignment horizontal="right"/>
    </xf>
    <xf numFmtId="17" fontId="1" fillId="0" borderId="24" xfId="0" applyNumberFormat="1" applyFont="1" applyBorder="1" applyAlignment="1">
      <alignment horizontal="center" vertical="center"/>
    </xf>
    <xf numFmtId="3" fontId="1" fillId="0" borderId="25" xfId="0" applyNumberFormat="1" applyFont="1" applyBorder="1" applyAlignment="1">
      <alignment horizontal="right"/>
    </xf>
    <xf numFmtId="17" fontId="1" fillId="0" borderId="26" xfId="0" applyNumberFormat="1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right"/>
    </xf>
    <xf numFmtId="17" fontId="1" fillId="0" borderId="29" xfId="0" applyNumberFormat="1" applyFont="1" applyBorder="1" applyAlignment="1">
      <alignment horizontal="center" vertical="center"/>
    </xf>
    <xf numFmtId="3" fontId="1" fillId="0" borderId="30" xfId="0" applyNumberFormat="1" applyFont="1" applyBorder="1"/>
    <xf numFmtId="164" fontId="1" fillId="0" borderId="0" xfId="0" applyNumberFormat="1" applyFont="1" applyAlignment="1">
      <alignment vertical="center"/>
    </xf>
    <xf numFmtId="17" fontId="1" fillId="0" borderId="32" xfId="0" applyNumberFormat="1" applyFont="1" applyBorder="1" applyAlignment="1">
      <alignment horizontal="center" vertical="center"/>
    </xf>
    <xf numFmtId="3" fontId="1" fillId="0" borderId="25" xfId="0" applyNumberFormat="1" applyFont="1" applyBorder="1"/>
    <xf numFmtId="17" fontId="1" fillId="0" borderId="33" xfId="0" applyNumberFormat="1" applyFont="1" applyBorder="1" applyAlignment="1">
      <alignment horizontal="center" vertical="center"/>
    </xf>
    <xf numFmtId="3" fontId="1" fillId="0" borderId="27" xfId="0" applyNumberFormat="1" applyFont="1" applyBorder="1"/>
    <xf numFmtId="17" fontId="1" fillId="0" borderId="34" xfId="0" applyNumberFormat="1" applyFont="1" applyBorder="1" applyAlignment="1">
      <alignment horizontal="center" vertical="center"/>
    </xf>
    <xf numFmtId="17" fontId="1" fillId="0" borderId="36" xfId="0" applyNumberFormat="1" applyFont="1" applyBorder="1" applyAlignment="1">
      <alignment horizontal="center" vertical="center"/>
    </xf>
    <xf numFmtId="3" fontId="1" fillId="0" borderId="37" xfId="0" applyNumberFormat="1" applyFont="1" applyBorder="1" applyAlignment="1">
      <alignment horizontal="right"/>
    </xf>
    <xf numFmtId="3" fontId="1" fillId="0" borderId="0" xfId="0" applyNumberFormat="1" applyFont="1"/>
    <xf numFmtId="165" fontId="1" fillId="0" borderId="0" xfId="0" applyNumberFormat="1" applyFont="1" applyAlignment="1">
      <alignment vertical="center"/>
    </xf>
    <xf numFmtId="166" fontId="1" fillId="0" borderId="30" xfId="0" applyNumberFormat="1" applyFont="1" applyBorder="1"/>
    <xf numFmtId="166" fontId="1" fillId="0" borderId="25" xfId="0" applyNumberFormat="1" applyFont="1" applyBorder="1"/>
    <xf numFmtId="4" fontId="1" fillId="0" borderId="14" xfId="0" applyNumberFormat="1" applyFont="1" applyBorder="1"/>
    <xf numFmtId="17" fontId="1" fillId="0" borderId="38" xfId="0" applyNumberFormat="1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166" fontId="1" fillId="0" borderId="14" xfId="0" applyNumberFormat="1" applyFont="1" applyBorder="1" applyAlignment="1">
      <alignment vertical="center"/>
    </xf>
    <xf numFmtId="166" fontId="1" fillId="0" borderId="17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17" fontId="1" fillId="0" borderId="39" xfId="0" applyNumberFormat="1" applyFont="1" applyBorder="1" applyAlignment="1">
      <alignment horizontal="center" vertical="center"/>
    </xf>
    <xf numFmtId="17" fontId="1" fillId="0" borderId="40" xfId="0" applyNumberFormat="1" applyFont="1" applyBorder="1" applyAlignment="1">
      <alignment horizontal="center" vertical="center"/>
    </xf>
    <xf numFmtId="17" fontId="1" fillId="0" borderId="42" xfId="0" applyNumberFormat="1" applyFont="1" applyBorder="1" applyAlignment="1">
      <alignment horizontal="center" vertical="center"/>
    </xf>
    <xf numFmtId="17" fontId="1" fillId="0" borderId="43" xfId="0" applyNumberFormat="1" applyFont="1" applyBorder="1" applyAlignment="1">
      <alignment horizontal="center" vertical="center"/>
    </xf>
    <xf numFmtId="167" fontId="5" fillId="0" borderId="0" xfId="0" applyNumberFormat="1" applyFont="1"/>
    <xf numFmtId="164" fontId="1" fillId="0" borderId="28" xfId="0" applyNumberFormat="1" applyFont="1" applyBorder="1" applyAlignment="1">
      <alignment vertical="center"/>
    </xf>
    <xf numFmtId="17" fontId="1" fillId="0" borderId="44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vertical="center"/>
    </xf>
    <xf numFmtId="17" fontId="1" fillId="0" borderId="46" xfId="0" applyNumberFormat="1" applyFont="1" applyBorder="1" applyAlignment="1">
      <alignment horizontal="center" vertical="center"/>
    </xf>
    <xf numFmtId="164" fontId="1" fillId="0" borderId="47" xfId="0" applyNumberFormat="1" applyFont="1" applyBorder="1" applyAlignment="1">
      <alignment vertical="center"/>
    </xf>
    <xf numFmtId="17" fontId="1" fillId="0" borderId="5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vertical="center"/>
    </xf>
    <xf numFmtId="164" fontId="1" fillId="0" borderId="49" xfId="0" applyNumberFormat="1" applyFont="1" applyBorder="1" applyAlignment="1">
      <alignment vertical="center"/>
    </xf>
    <xf numFmtId="17" fontId="1" fillId="0" borderId="50" xfId="0" applyNumberFormat="1" applyFont="1" applyBorder="1" applyAlignment="1">
      <alignment horizontal="center" vertical="center"/>
    </xf>
    <xf numFmtId="17" fontId="1" fillId="0" borderId="51" xfId="0" applyNumberFormat="1" applyFont="1" applyBorder="1" applyAlignment="1">
      <alignment horizontal="center" vertical="center"/>
    </xf>
    <xf numFmtId="17" fontId="1" fillId="0" borderId="52" xfId="0" applyNumberFormat="1" applyFont="1" applyBorder="1" applyAlignment="1">
      <alignment horizontal="center" vertical="center"/>
    </xf>
    <xf numFmtId="3" fontId="2" fillId="0" borderId="54" xfId="0" applyNumberFormat="1" applyFont="1" applyBorder="1" applyAlignment="1">
      <alignment vertical="center"/>
    </xf>
    <xf numFmtId="0" fontId="7" fillId="3" borderId="56" xfId="0" applyFont="1" applyFill="1" applyBorder="1" applyAlignment="1">
      <alignment horizontal="center" vertical="center"/>
    </xf>
    <xf numFmtId="3" fontId="7" fillId="3" borderId="45" xfId="0" applyNumberFormat="1" applyFont="1" applyFill="1" applyBorder="1" applyAlignment="1">
      <alignment horizontal="center" vertical="center" wrapText="1"/>
    </xf>
    <xf numFmtId="0" fontId="8" fillId="0" borderId="0" xfId="0" applyFont="1"/>
    <xf numFmtId="1" fontId="2" fillId="0" borderId="57" xfId="0" applyNumberFormat="1" applyFont="1" applyBorder="1" applyAlignment="1">
      <alignment horizontal="center" vertical="center"/>
    </xf>
    <xf numFmtId="168" fontId="1" fillId="0" borderId="47" xfId="0" applyNumberFormat="1" applyFont="1" applyBorder="1" applyAlignment="1">
      <alignment horizontal="right" vertical="center"/>
    </xf>
    <xf numFmtId="0" fontId="2" fillId="0" borderId="0" xfId="0" applyFont="1"/>
    <xf numFmtId="168" fontId="1" fillId="0" borderId="47" xfId="0" applyNumberFormat="1" applyFont="1" applyBorder="1"/>
    <xf numFmtId="1" fontId="2" fillId="0" borderId="57" xfId="0" applyNumberFormat="1" applyFont="1" applyBorder="1" applyAlignment="1">
      <alignment horizontal="center" vertical="center" wrapText="1"/>
    </xf>
    <xf numFmtId="1" fontId="2" fillId="0" borderId="58" xfId="0" applyNumberFormat="1" applyFont="1" applyBorder="1" applyAlignment="1">
      <alignment horizontal="center" vertical="center" wrapText="1"/>
    </xf>
    <xf numFmtId="168" fontId="1" fillId="0" borderId="49" xfId="0" applyNumberFormat="1" applyFont="1" applyBorder="1" applyAlignment="1">
      <alignment horizontal="right" vertic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168" fontId="2" fillId="0" borderId="48" xfId="0" applyNumberFormat="1" applyFont="1" applyBorder="1"/>
    <xf numFmtId="168" fontId="1" fillId="0" borderId="0" xfId="0" applyNumberFormat="1" applyFont="1"/>
    <xf numFmtId="9" fontId="1" fillId="0" borderId="0" xfId="0" applyNumberFormat="1" applyFont="1"/>
    <xf numFmtId="166" fontId="1" fillId="0" borderId="0" xfId="0" applyNumberFormat="1" applyFont="1"/>
    <xf numFmtId="10" fontId="1" fillId="0" borderId="0" xfId="0" applyNumberFormat="1" applyFont="1"/>
    <xf numFmtId="0" fontId="9" fillId="4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41" xfId="0" applyFont="1" applyBorder="1"/>
    <xf numFmtId="0" fontId="3" fillId="0" borderId="55" xfId="0" applyFont="1" applyBorder="1"/>
    <xf numFmtId="0" fontId="6" fillId="0" borderId="0" xfId="0" applyFont="1" applyAlignment="1">
      <alignment horizontal="left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5" xfId="0" applyFont="1" applyBorder="1"/>
    <xf numFmtId="0" fontId="3" fillId="0" borderId="18" xfId="0" applyFont="1" applyBorder="1"/>
    <xf numFmtId="0" fontId="1" fillId="0" borderId="1" xfId="0" applyFont="1" applyBorder="1" applyAlignment="1">
      <alignment horizontal="center" vertical="center"/>
    </xf>
    <xf numFmtId="0" fontId="3" fillId="0" borderId="23" xfId="0" applyFont="1" applyBorder="1"/>
    <xf numFmtId="0" fontId="1" fillId="0" borderId="28" xfId="0" applyFont="1" applyBorder="1" applyAlignment="1">
      <alignment horizontal="center" vertical="center"/>
    </xf>
    <xf numFmtId="0" fontId="3" fillId="0" borderId="31" xfId="0" applyFont="1" applyBorder="1"/>
    <xf numFmtId="0" fontId="3" fillId="0" borderId="35" xfId="0" applyFont="1" applyBorder="1"/>
    <xf numFmtId="0" fontId="2" fillId="0" borderId="41" xfId="0" applyFont="1" applyBorder="1" applyAlignment="1">
      <alignment horizontal="center"/>
    </xf>
    <xf numFmtId="0" fontId="3" fillId="0" borderId="5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rgbClr val="0070C0"/>
                </a:solidFill>
              </a:rPr>
              <a:t>Recaudo - Fondo para el Desarrollo Cinematográfico - FDC</a:t>
            </a:r>
          </a:p>
        </c:rich>
      </c:tx>
      <c:layout>
        <c:manualLayout>
          <c:xMode val="edge"/>
          <c:yMode val="edge"/>
          <c:x val="0.32864755515543148"/>
          <c:y val="3.2966112051958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xMode val="edge"/>
          <c:yMode val="edge"/>
          <c:x val="4.2461803769816037E-2"/>
          <c:y val="0.12480964965018772"/>
          <c:w val="0.92683914510686161"/>
          <c:h val="0.69478622896417119"/>
        </c:manualLayout>
      </c:layout>
      <c:areaChart>
        <c:grouping val="standard"/>
        <c:varyColors val="1"/>
        <c:ser>
          <c:idx val="0"/>
          <c:order val="0"/>
          <c:spPr>
            <a:gradFill rotWithShape="1">
              <a:gsLst>
                <a:gs pos="0">
                  <a:schemeClr val="accent1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Anual!$B$6:$B$29</c:f>
              <c:numCache>
                <c:formatCode>0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 formatCode="General">
                  <c:v>2022</c:v>
                </c:pt>
                <c:pt idx="20" formatCode="General">
                  <c:v>2023</c:v>
                </c:pt>
                <c:pt idx="21" formatCode="General">
                  <c:v>2024</c:v>
                </c:pt>
                <c:pt idx="22" formatCode="General">
                  <c:v>2025</c:v>
                </c:pt>
                <c:pt idx="23" formatCode="General">
                  <c:v>2026</c:v>
                </c:pt>
              </c:numCache>
            </c:numRef>
          </c:cat>
          <c:val>
            <c:numRef>
              <c:f>Anual!$B$6:$B$29</c:f>
              <c:numCache>
                <c:formatCode>0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 formatCode="General">
                  <c:v>2022</c:v>
                </c:pt>
                <c:pt idx="20" formatCode="General">
                  <c:v>2023</c:v>
                </c:pt>
                <c:pt idx="21" formatCode="General">
                  <c:v>2024</c:v>
                </c:pt>
                <c:pt idx="22" formatCode="General">
                  <c:v>2025</c:v>
                </c:pt>
                <c:pt idx="23" formatCode="General">
                  <c:v>2026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49-44B3-B84A-435D3F6E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6136421"/>
        <c:axId val="797797102"/>
      </c:areaChart>
      <c:barChart>
        <c:barDir val="col"/>
        <c:grouping val="clustered"/>
        <c:varyColors val="1"/>
        <c:ser>
          <c:idx val="1"/>
          <c:order val="1"/>
          <c:spPr>
            <a:gradFill rotWithShape="1">
              <a:gsLst>
                <a:gs pos="0">
                  <a:schemeClr val="accent1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dLbls>
            <c:dLbl>
              <c:idx val="2"/>
              <c:layout>
                <c:manualLayout>
                  <c:x val="-7.7384407041981038E-4"/>
                  <c:y val="1.47819660014781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49-44B3-B84A-435D3F6E0A68}"/>
                </c:ext>
              </c:extLst>
            </c:dLbl>
            <c:dLbl>
              <c:idx val="4"/>
              <c:layout>
                <c:manualLayout>
                  <c:x val="3.0953762816792133E-3"/>
                  <c:y val="-1.47819660014781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49-44B3-B84A-435D3F6E0A68}"/>
                </c:ext>
              </c:extLst>
            </c:dLbl>
            <c:dLbl>
              <c:idx val="5"/>
              <c:layout>
                <c:manualLayout>
                  <c:x val="6.9645966337782937E-3"/>
                  <c:y val="-2.95639320029563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49-44B3-B84A-435D3F6E0A68}"/>
                </c:ext>
              </c:extLst>
            </c:dLbl>
            <c:dLbl>
              <c:idx val="7"/>
              <c:layout>
                <c:manualLayout>
                  <c:x val="-7.7384407041986719E-4"/>
                  <c:y val="1.47819660014781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49-44B3-B84A-435D3F6E0A68}"/>
                </c:ext>
              </c:extLst>
            </c:dLbl>
            <c:dLbl>
              <c:idx val="8"/>
              <c:layout>
                <c:manualLayout>
                  <c:x val="-7.7384407041981038E-4"/>
                  <c:y val="9.85464400098546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49-44B3-B84A-435D3F6E0A68}"/>
                </c:ext>
              </c:extLst>
            </c:dLbl>
            <c:dLbl>
              <c:idx val="9"/>
              <c:layout>
                <c:manualLayout>
                  <c:x val="1.1607661056297156E-2"/>
                  <c:y val="-9.85464400098546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49-44B3-B84A-435D3F6E0A68}"/>
                </c:ext>
              </c:extLst>
            </c:dLbl>
            <c:dLbl>
              <c:idx val="10"/>
              <c:layout>
                <c:manualLayout>
                  <c:x val="-1.5476881408396776E-3"/>
                  <c:y val="-1.97092880019709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249-44B3-B84A-435D3F6E0A68}"/>
                </c:ext>
              </c:extLst>
            </c:dLbl>
            <c:dLbl>
              <c:idx val="11"/>
              <c:layout>
                <c:manualLayout>
                  <c:x val="-5.6747909607425162E-17"/>
                  <c:y val="-2.71002710027100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49-44B3-B84A-435D3F6E0A68}"/>
                </c:ext>
              </c:extLst>
            </c:dLbl>
            <c:dLbl>
              <c:idx val="15"/>
              <c:layout>
                <c:manualLayout>
                  <c:x val="-1.5476881408396208E-3"/>
                  <c:y val="-2.463661000246366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249-44B3-B84A-435D3F6E0A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2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Anual!$C$6:$C$29</c:f>
              <c:numCache>
                <c:formatCode>_ "$"\ * #,##0_ ;_ "$"\ * \-#,##0_ ;_ "$"\ * "-"??_ ;_ @_ </c:formatCode>
                <c:ptCount val="24"/>
                <c:pt idx="0">
                  <c:v>1851018568</c:v>
                </c:pt>
                <c:pt idx="1">
                  <c:v>6394926619</c:v>
                </c:pt>
                <c:pt idx="2">
                  <c:v>5816758144.4099998</c:v>
                </c:pt>
                <c:pt idx="3">
                  <c:v>6317277050.3699999</c:v>
                </c:pt>
                <c:pt idx="4">
                  <c:v>6569619586</c:v>
                </c:pt>
                <c:pt idx="5">
                  <c:v>6907736032.5200005</c:v>
                </c:pt>
                <c:pt idx="6">
                  <c:v>9846234132.8400002</c:v>
                </c:pt>
                <c:pt idx="7">
                  <c:v>13780502719.595901</c:v>
                </c:pt>
                <c:pt idx="8">
                  <c:v>15629752488.24441</c:v>
                </c:pt>
                <c:pt idx="9">
                  <c:v>15867630786</c:v>
                </c:pt>
                <c:pt idx="10">
                  <c:v>17139009816.039999</c:v>
                </c:pt>
                <c:pt idx="11">
                  <c:v>18818198453.119999</c:v>
                </c:pt>
                <c:pt idx="12">
                  <c:v>24122314688.93</c:v>
                </c:pt>
                <c:pt idx="13">
                  <c:v>25951686043.650002</c:v>
                </c:pt>
                <c:pt idx="14">
                  <c:v>27542972272</c:v>
                </c:pt>
                <c:pt idx="15">
                  <c:v>28156339887</c:v>
                </c:pt>
                <c:pt idx="16">
                  <c:v>33273191000</c:v>
                </c:pt>
                <c:pt idx="17">
                  <c:v>5964563865</c:v>
                </c:pt>
                <c:pt idx="18">
                  <c:v>15767094965</c:v>
                </c:pt>
                <c:pt idx="19">
                  <c:v>24039767000</c:v>
                </c:pt>
                <c:pt idx="20">
                  <c:v>33136853000</c:v>
                </c:pt>
                <c:pt idx="21">
                  <c:v>30132824000</c:v>
                </c:pt>
                <c:pt idx="22">
                  <c:v>32723464000</c:v>
                </c:pt>
                <c:pt idx="23">
                  <c:v>18797360000</c:v>
                </c:pt>
              </c:numCache>
            </c:numRef>
          </c:cat>
          <c:val>
            <c:numRef>
              <c:f>Anual!$C$6:$C$29</c:f>
              <c:numCache>
                <c:formatCode>_ "$"\ * #,##0_ ;_ "$"\ * \-#,##0_ ;_ "$"\ * "-"??_ ;_ @_ </c:formatCode>
                <c:ptCount val="24"/>
                <c:pt idx="0">
                  <c:v>1851018568</c:v>
                </c:pt>
                <c:pt idx="1">
                  <c:v>6394926619</c:v>
                </c:pt>
                <c:pt idx="2">
                  <c:v>5816758144.4099998</c:v>
                </c:pt>
                <c:pt idx="3">
                  <c:v>6317277050.3699999</c:v>
                </c:pt>
                <c:pt idx="4">
                  <c:v>6569619586</c:v>
                </c:pt>
                <c:pt idx="5">
                  <c:v>6907736032.5200005</c:v>
                </c:pt>
                <c:pt idx="6">
                  <c:v>9846234132.8400002</c:v>
                </c:pt>
                <c:pt idx="7">
                  <c:v>13780502719.595901</c:v>
                </c:pt>
                <c:pt idx="8">
                  <c:v>15629752488.24441</c:v>
                </c:pt>
                <c:pt idx="9">
                  <c:v>15867630786</c:v>
                </c:pt>
                <c:pt idx="10">
                  <c:v>17139009816.039999</c:v>
                </c:pt>
                <c:pt idx="11">
                  <c:v>18818198453.119999</c:v>
                </c:pt>
                <c:pt idx="12">
                  <c:v>24122314688.93</c:v>
                </c:pt>
                <c:pt idx="13">
                  <c:v>25951686043.650002</c:v>
                </c:pt>
                <c:pt idx="14">
                  <c:v>27542972272</c:v>
                </c:pt>
                <c:pt idx="15">
                  <c:v>28156339887</c:v>
                </c:pt>
                <c:pt idx="16">
                  <c:v>33273191000</c:v>
                </c:pt>
                <c:pt idx="17">
                  <c:v>5964563865</c:v>
                </c:pt>
                <c:pt idx="18">
                  <c:v>15767094965</c:v>
                </c:pt>
                <c:pt idx="19">
                  <c:v>24039767000</c:v>
                </c:pt>
                <c:pt idx="20">
                  <c:v>33136853000</c:v>
                </c:pt>
                <c:pt idx="21">
                  <c:v>30132824000</c:v>
                </c:pt>
                <c:pt idx="22">
                  <c:v>32723464000</c:v>
                </c:pt>
                <c:pt idx="23">
                  <c:v>18797360000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49-44B3-B84A-435D3F6E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6136421"/>
        <c:axId val="797797102"/>
      </c:barChart>
      <c:catAx>
        <c:axId val="125613642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97797102"/>
        <c:crosses val="autoZero"/>
        <c:auto val="1"/>
        <c:lblAlgn val="ctr"/>
        <c:lblOffset val="100"/>
        <c:noMultiLvlLbl val="1"/>
      </c:catAx>
      <c:valAx>
        <c:axId val="79779710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6136421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zero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266699</xdr:colOff>
      <xdr:row>0</xdr:row>
      <xdr:rowOff>102870</xdr:rowOff>
    </xdr:from>
    <xdr:ext cx="16891001" cy="5040630"/>
    <xdr:graphicFrame macro="">
      <xdr:nvGraphicFramePr>
        <xdr:cNvPr id="603774965" name="Chart 1" title="Gráfico">
          <a:extLst>
            <a:ext uri="{FF2B5EF4-FFF2-40B4-BE49-F238E27FC236}">
              <a16:creationId xmlns:a16="http://schemas.microsoft.com/office/drawing/2014/main" id="{00000000-0008-0000-0100-0000F5DFFC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269" workbookViewId="0">
      <selection activeCell="F283" sqref="F283"/>
    </sheetView>
  </sheetViews>
  <sheetFormatPr baseColWidth="10" defaultColWidth="12.6328125" defaultRowHeight="15" customHeight="1" x14ac:dyDescent="0.25"/>
  <cols>
    <col min="1" max="1" width="3" customWidth="1"/>
    <col min="2" max="2" width="5.08984375" customWidth="1"/>
    <col min="3" max="3" width="20.81640625" customWidth="1"/>
    <col min="4" max="4" width="18.90625" customWidth="1"/>
    <col min="5" max="5" width="16.453125" customWidth="1"/>
    <col min="6" max="6" width="22.1796875" customWidth="1"/>
    <col min="7" max="26" width="11.453125" customWidth="1"/>
  </cols>
  <sheetData>
    <row r="1" spans="1:26" ht="12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 x14ac:dyDescent="0.25">
      <c r="A2" s="1"/>
      <c r="B2" s="1"/>
      <c r="C2" s="102" t="s">
        <v>0</v>
      </c>
      <c r="D2" s="9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25">
      <c r="A3" s="3"/>
      <c r="B3" s="3"/>
      <c r="C3" s="103"/>
      <c r="D3" s="10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" customHeight="1" x14ac:dyDescent="0.25">
      <c r="A4" s="1"/>
      <c r="B4" s="1"/>
      <c r="C4" s="4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6"/>
      <c r="B5" s="7" t="s">
        <v>1</v>
      </c>
      <c r="C5" s="8" t="s">
        <v>2</v>
      </c>
      <c r="D5" s="9" t="s">
        <v>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5">
      <c r="A6" s="1"/>
      <c r="B6" s="10">
        <v>2003</v>
      </c>
      <c r="C6" s="11" t="s">
        <v>4</v>
      </c>
      <c r="D6" s="12">
        <v>1851018568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25">
      <c r="A7" s="1"/>
      <c r="B7" s="105">
        <v>2004</v>
      </c>
      <c r="C7" s="13" t="s">
        <v>5</v>
      </c>
      <c r="D7" s="14">
        <v>685204374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"/>
      <c r="B8" s="106"/>
      <c r="C8" s="15" t="s">
        <v>6</v>
      </c>
      <c r="D8" s="16">
        <v>414380218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5">
      <c r="A9" s="1"/>
      <c r="B9" s="106"/>
      <c r="C9" s="15" t="s">
        <v>7</v>
      </c>
      <c r="D9" s="16">
        <v>646230786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25">
      <c r="A10" s="1"/>
      <c r="B10" s="106"/>
      <c r="C10" s="15" t="s">
        <v>8</v>
      </c>
      <c r="D10" s="16">
        <v>589865486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25">
      <c r="A11" s="1"/>
      <c r="B11" s="106"/>
      <c r="C11" s="15" t="s">
        <v>9</v>
      </c>
      <c r="D11" s="16">
        <v>499039702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25">
      <c r="A12" s="1"/>
      <c r="B12" s="106"/>
      <c r="C12" s="15" t="s">
        <v>10</v>
      </c>
      <c r="D12" s="16">
        <v>778590046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25">
      <c r="A13" s="1"/>
      <c r="B13" s="106"/>
      <c r="C13" s="15" t="s">
        <v>11</v>
      </c>
      <c r="D13" s="16">
        <v>716098337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25">
      <c r="A14" s="1"/>
      <c r="B14" s="106"/>
      <c r="C14" s="15" t="s">
        <v>12</v>
      </c>
      <c r="D14" s="16">
        <v>428931925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25">
      <c r="A15" s="1"/>
      <c r="B15" s="106"/>
      <c r="C15" s="15" t="s">
        <v>13</v>
      </c>
      <c r="D15" s="16">
        <v>328962874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25">
      <c r="A16" s="1"/>
      <c r="B16" s="106"/>
      <c r="C16" s="15" t="s">
        <v>14</v>
      </c>
      <c r="D16" s="16">
        <v>344908053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25">
      <c r="A17" s="1"/>
      <c r="B17" s="106"/>
      <c r="C17" s="15" t="s">
        <v>15</v>
      </c>
      <c r="D17" s="16">
        <v>374784909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25">
      <c r="A18" s="1"/>
      <c r="B18" s="107"/>
      <c r="C18" s="17" t="s">
        <v>16</v>
      </c>
      <c r="D18" s="18">
        <v>587929909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25">
      <c r="A19" s="1"/>
      <c r="B19" s="105">
        <v>2005</v>
      </c>
      <c r="C19" s="13" t="s">
        <v>5</v>
      </c>
      <c r="D19" s="14">
        <v>677037203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25">
      <c r="A20" s="1"/>
      <c r="B20" s="106"/>
      <c r="C20" s="15" t="s">
        <v>6</v>
      </c>
      <c r="D20" s="16">
        <v>372980196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25">
      <c r="A21" s="1"/>
      <c r="B21" s="106"/>
      <c r="C21" s="15" t="s">
        <v>7</v>
      </c>
      <c r="D21" s="16">
        <v>490139322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25">
      <c r="A22" s="1"/>
      <c r="B22" s="106"/>
      <c r="C22" s="15" t="s">
        <v>8</v>
      </c>
      <c r="D22" s="16">
        <v>344569502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"/>
      <c r="B23" s="106"/>
      <c r="C23" s="15" t="s">
        <v>9</v>
      </c>
      <c r="D23" s="16">
        <v>439025385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25">
      <c r="A24" s="1"/>
      <c r="B24" s="106"/>
      <c r="C24" s="15" t="s">
        <v>10</v>
      </c>
      <c r="D24" s="16">
        <v>647844559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25">
      <c r="A25" s="1"/>
      <c r="B25" s="106"/>
      <c r="C25" s="15" t="s">
        <v>11</v>
      </c>
      <c r="D25" s="16">
        <v>715543913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25">
      <c r="A26" s="1"/>
      <c r="B26" s="106"/>
      <c r="C26" s="15" t="s">
        <v>12</v>
      </c>
      <c r="D26" s="16">
        <v>412111941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25">
      <c r="A27" s="1"/>
      <c r="B27" s="106"/>
      <c r="C27" s="15" t="s">
        <v>13</v>
      </c>
      <c r="D27" s="16">
        <v>302942289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25">
      <c r="A28" s="1"/>
      <c r="B28" s="106"/>
      <c r="C28" s="15" t="s">
        <v>14</v>
      </c>
      <c r="D28" s="16">
        <v>366702625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5">
      <c r="A29" s="1"/>
      <c r="B29" s="106"/>
      <c r="C29" s="15" t="s">
        <v>15</v>
      </c>
      <c r="D29" s="16">
        <v>518071074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5">
      <c r="A30" s="1"/>
      <c r="B30" s="107"/>
      <c r="C30" s="17" t="s">
        <v>16</v>
      </c>
      <c r="D30" s="18">
        <v>529790135.41000003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5">
      <c r="A31" s="1"/>
      <c r="B31" s="105">
        <v>2006</v>
      </c>
      <c r="C31" s="13" t="s">
        <v>5</v>
      </c>
      <c r="D31" s="19">
        <v>666371833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5">
      <c r="A32" s="1"/>
      <c r="B32" s="106"/>
      <c r="C32" s="15" t="s">
        <v>6</v>
      </c>
      <c r="D32" s="20">
        <v>321978676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5">
      <c r="A33" s="1"/>
      <c r="B33" s="106"/>
      <c r="C33" s="15" t="s">
        <v>7</v>
      </c>
      <c r="D33" s="20">
        <v>418848882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5">
      <c r="A34" s="1"/>
      <c r="B34" s="106"/>
      <c r="C34" s="15" t="s">
        <v>8</v>
      </c>
      <c r="D34" s="20">
        <v>703545445.98000002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5">
      <c r="A35" s="1"/>
      <c r="B35" s="106"/>
      <c r="C35" s="15" t="s">
        <v>9</v>
      </c>
      <c r="D35" s="20">
        <v>656239747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5">
      <c r="A36" s="1"/>
      <c r="B36" s="106"/>
      <c r="C36" s="15" t="s">
        <v>10</v>
      </c>
      <c r="D36" s="20">
        <v>689515004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5">
      <c r="A37" s="1"/>
      <c r="B37" s="106"/>
      <c r="C37" s="15" t="s">
        <v>11</v>
      </c>
      <c r="D37" s="20">
        <v>752501338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5">
      <c r="A38" s="1"/>
      <c r="B38" s="106"/>
      <c r="C38" s="15" t="s">
        <v>12</v>
      </c>
      <c r="D38" s="20">
        <v>529923654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5">
      <c r="A39" s="1"/>
      <c r="B39" s="106"/>
      <c r="C39" s="15" t="s">
        <v>13</v>
      </c>
      <c r="D39" s="20">
        <v>340887514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5">
      <c r="A40" s="1"/>
      <c r="B40" s="106"/>
      <c r="C40" s="15" t="s">
        <v>14</v>
      </c>
      <c r="D40" s="20">
        <v>289875649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5">
      <c r="A41" s="1"/>
      <c r="B41" s="106"/>
      <c r="C41" s="15" t="s">
        <v>15</v>
      </c>
      <c r="D41" s="20">
        <v>394038901.51999998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5">
      <c r="A42" s="1"/>
      <c r="B42" s="107"/>
      <c r="C42" s="17" t="s">
        <v>16</v>
      </c>
      <c r="D42" s="21">
        <v>553550405.87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5">
      <c r="A43" s="1"/>
      <c r="B43" s="105">
        <v>2007</v>
      </c>
      <c r="C43" s="13" t="s">
        <v>5</v>
      </c>
      <c r="D43" s="22">
        <v>662403784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5">
      <c r="A44" s="1"/>
      <c r="B44" s="106"/>
      <c r="C44" s="15" t="s">
        <v>6</v>
      </c>
      <c r="D44" s="23">
        <v>379611150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5">
      <c r="A45" s="1"/>
      <c r="B45" s="106"/>
      <c r="C45" s="15" t="s">
        <v>7</v>
      </c>
      <c r="D45" s="23">
        <v>385440130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5">
      <c r="A46" s="1"/>
      <c r="B46" s="106"/>
      <c r="C46" s="15" t="s">
        <v>8</v>
      </c>
      <c r="D46" s="23">
        <v>586136406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5">
      <c r="A47" s="1"/>
      <c r="B47" s="106"/>
      <c r="C47" s="15" t="s">
        <v>9</v>
      </c>
      <c r="D47" s="23">
        <v>671447600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5">
      <c r="A48" s="1"/>
      <c r="B48" s="106"/>
      <c r="C48" s="15" t="s">
        <v>10</v>
      </c>
      <c r="D48" s="23">
        <v>780921072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5">
      <c r="A49" s="1"/>
      <c r="B49" s="106"/>
      <c r="C49" s="15" t="s">
        <v>11</v>
      </c>
      <c r="D49" s="23">
        <v>1084745107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5">
      <c r="A50" s="1"/>
      <c r="B50" s="106"/>
      <c r="C50" s="15" t="s">
        <v>12</v>
      </c>
      <c r="D50" s="23">
        <v>550489618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5">
      <c r="A51" s="1"/>
      <c r="B51" s="106"/>
      <c r="C51" s="15" t="s">
        <v>13</v>
      </c>
      <c r="D51" s="24">
        <v>293685247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5">
      <c r="A52" s="1"/>
      <c r="B52" s="106"/>
      <c r="C52" s="15" t="s">
        <v>14</v>
      </c>
      <c r="D52" s="24">
        <v>302526151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5">
      <c r="A53" s="1"/>
      <c r="B53" s="106"/>
      <c r="C53" s="15" t="s">
        <v>15</v>
      </c>
      <c r="D53" s="24">
        <v>347679300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5">
      <c r="A54" s="1"/>
      <c r="B54" s="107"/>
      <c r="C54" s="17" t="s">
        <v>16</v>
      </c>
      <c r="D54" s="25">
        <v>524534021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5">
      <c r="A55" s="1"/>
      <c r="B55" s="105">
        <v>2008</v>
      </c>
      <c r="C55" s="13" t="s">
        <v>5</v>
      </c>
      <c r="D55" s="19">
        <v>677936168.85000002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5">
      <c r="A56" s="1"/>
      <c r="B56" s="106"/>
      <c r="C56" s="15" t="s">
        <v>6</v>
      </c>
      <c r="D56" s="20">
        <v>405311907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5">
      <c r="A57" s="1"/>
      <c r="B57" s="106"/>
      <c r="C57" s="15" t="s">
        <v>7</v>
      </c>
      <c r="D57" s="20">
        <v>564859218.25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5">
      <c r="A58" s="1"/>
      <c r="B58" s="106"/>
      <c r="C58" s="15" t="s">
        <v>8</v>
      </c>
      <c r="D58" s="20">
        <v>384689629.16000003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5">
      <c r="A59" s="1"/>
      <c r="B59" s="106"/>
      <c r="C59" s="15" t="s">
        <v>9</v>
      </c>
      <c r="D59" s="20">
        <v>600295708.69000006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5">
      <c r="A60" s="1"/>
      <c r="B60" s="106"/>
      <c r="C60" s="15" t="s">
        <v>10</v>
      </c>
      <c r="D60" s="20">
        <v>814469169.92999995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5">
      <c r="A61" s="1"/>
      <c r="B61" s="106"/>
      <c r="C61" s="15" t="s">
        <v>11</v>
      </c>
      <c r="D61" s="20">
        <v>743632607.41999996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5">
      <c r="A62" s="1"/>
      <c r="B62" s="106"/>
      <c r="C62" s="15" t="s">
        <v>12</v>
      </c>
      <c r="D62" s="20">
        <v>587447822.57000005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5">
      <c r="A63" s="1"/>
      <c r="B63" s="106"/>
      <c r="C63" s="15" t="s">
        <v>13</v>
      </c>
      <c r="D63" s="20">
        <v>373090999.13999999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5">
      <c r="A64" s="1"/>
      <c r="B64" s="106"/>
      <c r="C64" s="15" t="s">
        <v>14</v>
      </c>
      <c r="D64" s="20">
        <v>524184233.88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5">
      <c r="A65" s="1"/>
      <c r="B65" s="106"/>
      <c r="C65" s="15" t="s">
        <v>15</v>
      </c>
      <c r="D65" s="20">
        <v>604047184.23000002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1"/>
      <c r="B66" s="108"/>
      <c r="C66" s="26" t="s">
        <v>16</v>
      </c>
      <c r="D66" s="27">
        <v>627771383.39999998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5">
      <c r="A67" s="1"/>
      <c r="B67" s="105">
        <v>2009</v>
      </c>
      <c r="C67" s="13" t="s">
        <v>5</v>
      </c>
      <c r="D67" s="28">
        <v>845444129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5">
      <c r="A68" s="1"/>
      <c r="B68" s="106"/>
      <c r="C68" s="15" t="s">
        <v>6</v>
      </c>
      <c r="D68" s="29">
        <v>511298173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5">
      <c r="A69" s="1"/>
      <c r="B69" s="106"/>
      <c r="C69" s="15" t="s">
        <v>7</v>
      </c>
      <c r="D69" s="29">
        <v>524051079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5">
      <c r="A70" s="1"/>
      <c r="B70" s="106"/>
      <c r="C70" s="15" t="s">
        <v>8</v>
      </c>
      <c r="D70" s="29">
        <v>676469077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5">
      <c r="A71" s="1"/>
      <c r="B71" s="106"/>
      <c r="C71" s="15" t="s">
        <v>9</v>
      </c>
      <c r="D71" s="29">
        <v>750368951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5">
      <c r="A72" s="1"/>
      <c r="B72" s="106"/>
      <c r="C72" s="15" t="s">
        <v>10</v>
      </c>
      <c r="D72" s="29">
        <v>1117468059.02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5">
      <c r="A73" s="1"/>
      <c r="B73" s="106"/>
      <c r="C73" s="15" t="s">
        <v>11</v>
      </c>
      <c r="D73" s="20">
        <v>1492580641.3599999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5">
      <c r="A74" s="1"/>
      <c r="B74" s="106"/>
      <c r="C74" s="15" t="s">
        <v>12</v>
      </c>
      <c r="D74" s="20">
        <v>911207280.02999997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5">
      <c r="A75" s="1"/>
      <c r="B75" s="106"/>
      <c r="C75" s="15" t="s">
        <v>13</v>
      </c>
      <c r="D75" s="20">
        <v>473222219.82999998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5">
      <c r="A76" s="1"/>
      <c r="B76" s="106"/>
      <c r="C76" s="15" t="s">
        <v>14</v>
      </c>
      <c r="D76" s="29">
        <v>562436574.62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1"/>
      <c r="B77" s="106"/>
      <c r="C77" s="15" t="s">
        <v>15</v>
      </c>
      <c r="D77" s="30">
        <v>789829558.25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1"/>
      <c r="B78" s="106"/>
      <c r="C78" s="26" t="s">
        <v>16</v>
      </c>
      <c r="D78" s="31">
        <v>1191858390.73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5">
      <c r="A79" s="1"/>
      <c r="B79" s="109">
        <v>2010</v>
      </c>
      <c r="C79" s="32" t="s">
        <v>5</v>
      </c>
      <c r="D79" s="33">
        <v>1250544955.98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5">
      <c r="A80" s="1"/>
      <c r="B80" s="110"/>
      <c r="C80" s="34" t="s">
        <v>6</v>
      </c>
      <c r="D80" s="35">
        <v>854638529.40999997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5">
      <c r="A81" s="1"/>
      <c r="B81" s="110"/>
      <c r="C81" s="34" t="s">
        <v>7</v>
      </c>
      <c r="D81" s="35">
        <v>1089583934.04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5">
      <c r="A82" s="1"/>
      <c r="B82" s="110"/>
      <c r="C82" s="34" t="s">
        <v>8</v>
      </c>
      <c r="D82" s="35">
        <v>936624782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5">
      <c r="A83" s="1"/>
      <c r="B83" s="110"/>
      <c r="C83" s="34" t="s">
        <v>9</v>
      </c>
      <c r="D83" s="35">
        <v>1109312156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5">
      <c r="A84" s="1"/>
      <c r="B84" s="110"/>
      <c r="C84" s="34" t="s">
        <v>10</v>
      </c>
      <c r="D84" s="35">
        <v>1379972931.26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5">
      <c r="A85" s="1"/>
      <c r="B85" s="110"/>
      <c r="C85" s="34" t="s">
        <v>11</v>
      </c>
      <c r="D85" s="35">
        <v>1779091036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5">
      <c r="A86" s="1"/>
      <c r="B86" s="110"/>
      <c r="C86" s="34" t="s">
        <v>12</v>
      </c>
      <c r="D86" s="35">
        <v>1175217637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5">
      <c r="A87" s="1"/>
      <c r="B87" s="110"/>
      <c r="C87" s="34" t="s">
        <v>13</v>
      </c>
      <c r="D87" s="35">
        <v>937089120.07999992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5">
      <c r="A88" s="1"/>
      <c r="B88" s="110"/>
      <c r="C88" s="34" t="s">
        <v>14</v>
      </c>
      <c r="D88" s="35">
        <v>973639490.48999989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5">
      <c r="A89" s="1"/>
      <c r="B89" s="110"/>
      <c r="C89" s="34" t="s">
        <v>15</v>
      </c>
      <c r="D89" s="35">
        <v>1059812598.26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5">
      <c r="A90" s="1"/>
      <c r="B90" s="110"/>
      <c r="C90" s="36" t="s">
        <v>16</v>
      </c>
      <c r="D90" s="37">
        <v>1234975549.0759001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5">
      <c r="A91" s="1"/>
      <c r="B91" s="111">
        <v>2011</v>
      </c>
      <c r="C91" s="38" t="s">
        <v>5</v>
      </c>
      <c r="D91" s="39">
        <v>1514997895.5999999</v>
      </c>
      <c r="E91" s="4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5">
      <c r="A92" s="1"/>
      <c r="B92" s="112"/>
      <c r="C92" s="41" t="s">
        <v>6</v>
      </c>
      <c r="D92" s="42">
        <v>2232413591</v>
      </c>
      <c r="E92" s="4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5">
      <c r="A93" s="1"/>
      <c r="B93" s="112"/>
      <c r="C93" s="41" t="s">
        <v>7</v>
      </c>
      <c r="D93" s="42">
        <f>891116426.01-270000</f>
        <v>890846426.00999999</v>
      </c>
      <c r="E93" s="4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5">
      <c r="A94" s="1"/>
      <c r="B94" s="112"/>
      <c r="C94" s="41" t="s">
        <v>8</v>
      </c>
      <c r="D94" s="42">
        <v>1216925816.91625</v>
      </c>
      <c r="E94" s="4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5">
      <c r="A95" s="1"/>
      <c r="B95" s="112"/>
      <c r="C95" s="41" t="s">
        <v>9</v>
      </c>
      <c r="D95" s="42">
        <v>1219839182</v>
      </c>
      <c r="E95" s="4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5">
      <c r="A96" s="1"/>
      <c r="B96" s="112"/>
      <c r="C96" s="41" t="s">
        <v>10</v>
      </c>
      <c r="D96" s="42">
        <v>1464168203.8641901</v>
      </c>
      <c r="E96" s="4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5">
      <c r="A97" s="1"/>
      <c r="B97" s="112"/>
      <c r="C97" s="41" t="s">
        <v>11</v>
      </c>
      <c r="D97" s="42">
        <v>1679423506</v>
      </c>
      <c r="E97" s="4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5">
      <c r="A98" s="1"/>
      <c r="B98" s="112"/>
      <c r="C98" s="43" t="s">
        <v>12</v>
      </c>
      <c r="D98" s="44">
        <v>1353828376.6500001</v>
      </c>
      <c r="E98" s="4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5">
      <c r="A99" s="1"/>
      <c r="B99" s="112"/>
      <c r="C99" s="45" t="s">
        <v>13</v>
      </c>
      <c r="D99" s="20">
        <v>938444124</v>
      </c>
      <c r="E99" s="4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5">
      <c r="A100" s="1"/>
      <c r="B100" s="112"/>
      <c r="C100" s="45" t="s">
        <v>17</v>
      </c>
      <c r="D100" s="20">
        <v>1018922445.7864701</v>
      </c>
      <c r="E100" s="4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5">
      <c r="A101" s="1"/>
      <c r="B101" s="112"/>
      <c r="C101" s="45" t="s">
        <v>15</v>
      </c>
      <c r="D101" s="20">
        <v>915261157</v>
      </c>
      <c r="E101" s="4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5">
      <c r="A102" s="1"/>
      <c r="B102" s="113"/>
      <c r="C102" s="46" t="s">
        <v>16</v>
      </c>
      <c r="D102" s="47">
        <v>1184681763.4175</v>
      </c>
      <c r="E102" s="4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5">
      <c r="A103" s="1"/>
      <c r="B103" s="111">
        <v>2012</v>
      </c>
      <c r="C103" s="38" t="s">
        <v>5</v>
      </c>
      <c r="D103" s="39">
        <v>1461162554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5">
      <c r="A104" s="1"/>
      <c r="B104" s="112"/>
      <c r="C104" s="41" t="s">
        <v>6</v>
      </c>
      <c r="D104" s="42">
        <v>808839073</v>
      </c>
      <c r="E104" s="1"/>
      <c r="F104" s="4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5">
      <c r="A105" s="1"/>
      <c r="B105" s="112"/>
      <c r="C105" s="41" t="s">
        <v>7</v>
      </c>
      <c r="D105" s="42">
        <v>1017380569</v>
      </c>
      <c r="E105" s="1"/>
      <c r="F105" s="4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5">
      <c r="A106" s="1"/>
      <c r="B106" s="112"/>
      <c r="C106" s="41" t="s">
        <v>8</v>
      </c>
      <c r="D106" s="42">
        <v>1424259551</v>
      </c>
      <c r="E106" s="1"/>
      <c r="F106" s="4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5">
      <c r="A107" s="1"/>
      <c r="B107" s="112"/>
      <c r="C107" s="41" t="s">
        <v>9</v>
      </c>
      <c r="D107" s="42">
        <v>1337551850</v>
      </c>
      <c r="E107" s="1"/>
      <c r="F107" s="4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5">
      <c r="A108" s="1"/>
      <c r="B108" s="112"/>
      <c r="C108" s="41" t="s">
        <v>10</v>
      </c>
      <c r="D108" s="42">
        <v>1939084875</v>
      </c>
      <c r="E108" s="1"/>
      <c r="F108" s="4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5">
      <c r="A109" s="1"/>
      <c r="B109" s="112"/>
      <c r="C109" s="41" t="s">
        <v>11</v>
      </c>
      <c r="D109" s="42">
        <v>2112491176</v>
      </c>
      <c r="E109" s="1"/>
      <c r="F109" s="4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5">
      <c r="A110" s="1"/>
      <c r="B110" s="112"/>
      <c r="C110" s="43" t="s">
        <v>12</v>
      </c>
      <c r="D110" s="44">
        <v>1126703185</v>
      </c>
      <c r="E110" s="1"/>
      <c r="F110" s="4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5">
      <c r="A111" s="1"/>
      <c r="B111" s="112"/>
      <c r="C111" s="45" t="s">
        <v>13</v>
      </c>
      <c r="D111" s="20">
        <v>982766559</v>
      </c>
      <c r="E111" s="1"/>
      <c r="F111" s="4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5">
      <c r="A112" s="1"/>
      <c r="B112" s="112"/>
      <c r="C112" s="45" t="s">
        <v>17</v>
      </c>
      <c r="D112" s="20">
        <v>1214191143</v>
      </c>
      <c r="E112" s="1"/>
      <c r="F112" s="4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5">
      <c r="A113" s="1"/>
      <c r="B113" s="112"/>
      <c r="C113" s="45" t="s">
        <v>15</v>
      </c>
      <c r="D113" s="20">
        <v>1234820120</v>
      </c>
      <c r="E113" s="1"/>
      <c r="F113" s="4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5">
      <c r="A114" s="1"/>
      <c r="B114" s="113"/>
      <c r="C114" s="46" t="s">
        <v>16</v>
      </c>
      <c r="D114" s="47">
        <v>1208380131</v>
      </c>
      <c r="E114" s="1"/>
      <c r="F114" s="49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5">
      <c r="A115" s="1"/>
      <c r="B115" s="111">
        <v>2013</v>
      </c>
      <c r="C115" s="38" t="s">
        <v>5</v>
      </c>
      <c r="D115" s="50">
        <v>1501402355</v>
      </c>
      <c r="E115" s="1"/>
      <c r="F115" s="49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5">
      <c r="A116" s="1"/>
      <c r="B116" s="112"/>
      <c r="C116" s="41" t="s">
        <v>6</v>
      </c>
      <c r="D116" s="51">
        <v>957565980</v>
      </c>
      <c r="E116" s="1"/>
      <c r="F116" s="49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5">
      <c r="A117" s="1"/>
      <c r="B117" s="112"/>
      <c r="C117" s="41" t="s">
        <v>7</v>
      </c>
      <c r="D117" s="51">
        <v>1415805687.1999998</v>
      </c>
      <c r="E117" s="1"/>
      <c r="F117" s="49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5">
      <c r="A118" s="1"/>
      <c r="B118" s="112"/>
      <c r="C118" s="41" t="s">
        <v>8</v>
      </c>
      <c r="D118" s="51">
        <v>1127064507.71</v>
      </c>
      <c r="E118" s="1"/>
      <c r="F118" s="49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5">
      <c r="A119" s="1"/>
      <c r="B119" s="112"/>
      <c r="C119" s="41" t="s">
        <v>9</v>
      </c>
      <c r="D119" s="51">
        <v>1427009449.3199999</v>
      </c>
      <c r="E119" s="1"/>
      <c r="F119" s="49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5">
      <c r="A120" s="1"/>
      <c r="B120" s="112"/>
      <c r="C120" s="41" t="s">
        <v>10</v>
      </c>
      <c r="D120" s="51">
        <v>2308731488.0799999</v>
      </c>
      <c r="E120" s="1"/>
      <c r="F120" s="49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5">
      <c r="A121" s="1"/>
      <c r="B121" s="112"/>
      <c r="C121" s="41" t="s">
        <v>11</v>
      </c>
      <c r="D121" s="51">
        <v>2137482078.5799999</v>
      </c>
      <c r="E121" s="1"/>
      <c r="F121" s="49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5">
      <c r="A122" s="1"/>
      <c r="B122" s="112"/>
      <c r="C122" s="43" t="s">
        <v>12</v>
      </c>
      <c r="D122" s="51">
        <v>1616257441.55</v>
      </c>
      <c r="E122" s="1"/>
      <c r="F122" s="49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5">
      <c r="A123" s="1"/>
      <c r="B123" s="112"/>
      <c r="C123" s="45" t="s">
        <v>13</v>
      </c>
      <c r="D123" s="52">
        <v>919442419.33000004</v>
      </c>
      <c r="E123" s="1"/>
      <c r="F123" s="49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5">
      <c r="A124" s="1"/>
      <c r="B124" s="112"/>
      <c r="C124" s="45" t="s">
        <v>17</v>
      </c>
      <c r="D124" s="52">
        <v>1130748039.24</v>
      </c>
      <c r="E124" s="1"/>
      <c r="F124" s="49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5">
      <c r="A125" s="1"/>
      <c r="B125" s="112"/>
      <c r="C125" s="45" t="s">
        <v>15</v>
      </c>
      <c r="D125" s="52">
        <v>1440120903.9400001</v>
      </c>
      <c r="E125" s="1"/>
      <c r="F125" s="49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5">
      <c r="A126" s="1"/>
      <c r="B126" s="112"/>
      <c r="C126" s="53" t="s">
        <v>16</v>
      </c>
      <c r="D126" s="54">
        <v>1157379466.0899999</v>
      </c>
      <c r="E126" s="1"/>
      <c r="F126" s="49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5">
      <c r="A127" s="1"/>
      <c r="B127" s="111">
        <v>2014</v>
      </c>
      <c r="C127" s="38" t="s">
        <v>5</v>
      </c>
      <c r="D127" s="55">
        <v>1748550737.72</v>
      </c>
      <c r="E127" s="5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5">
      <c r="A128" s="1"/>
      <c r="B128" s="112"/>
      <c r="C128" s="41" t="s">
        <v>6</v>
      </c>
      <c r="D128" s="57">
        <v>1045347501.9299999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5">
      <c r="A129" s="1"/>
      <c r="B129" s="112"/>
      <c r="C129" s="41" t="s">
        <v>7</v>
      </c>
      <c r="D129" s="57">
        <v>1411764652.5599999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5">
      <c r="A130" s="1"/>
      <c r="B130" s="112"/>
      <c r="C130" s="41" t="s">
        <v>8</v>
      </c>
      <c r="D130" s="57">
        <v>1923102192.4400001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5">
      <c r="A131" s="1"/>
      <c r="B131" s="112"/>
      <c r="C131" s="41" t="s">
        <v>9</v>
      </c>
      <c r="D131" s="57">
        <v>1529656476.7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5">
      <c r="A132" s="1"/>
      <c r="B132" s="112"/>
      <c r="C132" s="41" t="s">
        <v>10</v>
      </c>
      <c r="D132" s="57">
        <v>1960135375.71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5">
      <c r="A133" s="1"/>
      <c r="B133" s="112"/>
      <c r="C133" s="41" t="s">
        <v>11</v>
      </c>
      <c r="D133" s="57">
        <v>1702749773.9100001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5">
      <c r="A134" s="1"/>
      <c r="B134" s="112"/>
      <c r="C134" s="43" t="s">
        <v>12</v>
      </c>
      <c r="D134" s="57">
        <v>1641927600.8099999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5">
      <c r="A135" s="1"/>
      <c r="B135" s="112"/>
      <c r="C135" s="45" t="s">
        <v>13</v>
      </c>
      <c r="D135" s="57">
        <v>1187192813.7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5">
      <c r="A136" s="1"/>
      <c r="B136" s="112"/>
      <c r="C136" s="45" t="s">
        <v>17</v>
      </c>
      <c r="D136" s="57">
        <v>1636028299.9300001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5">
      <c r="A137" s="1"/>
      <c r="B137" s="112"/>
      <c r="C137" s="45" t="s">
        <v>15</v>
      </c>
      <c r="D137" s="57">
        <v>1256730603.3799999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5">
      <c r="A138" s="1"/>
      <c r="B138" s="113"/>
      <c r="C138" s="53" t="s">
        <v>16</v>
      </c>
      <c r="D138" s="58">
        <v>1775012424.3300002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5">
      <c r="A139" s="1"/>
      <c r="B139" s="111">
        <v>2015</v>
      </c>
      <c r="C139" s="38" t="s">
        <v>5</v>
      </c>
      <c r="D139" s="55">
        <v>2090387026.3999999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5">
      <c r="A140" s="1"/>
      <c r="B140" s="112"/>
      <c r="C140" s="41" t="s">
        <v>6</v>
      </c>
      <c r="D140" s="57">
        <v>1619978364.6400001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12"/>
      <c r="C141" s="41" t="s">
        <v>7</v>
      </c>
      <c r="D141" s="57">
        <v>1366656092.8499999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5">
      <c r="A142" s="1"/>
      <c r="B142" s="112"/>
      <c r="C142" s="41" t="s">
        <v>8</v>
      </c>
      <c r="D142" s="57">
        <v>2737854821.8299999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5">
      <c r="A143" s="1"/>
      <c r="B143" s="112"/>
      <c r="C143" s="41" t="s">
        <v>9</v>
      </c>
      <c r="D143" s="57">
        <v>2111459208.26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5">
      <c r="A144" s="1"/>
      <c r="B144" s="112"/>
      <c r="C144" s="41" t="s">
        <v>10</v>
      </c>
      <c r="D144" s="57">
        <v>2717561590.29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5">
      <c r="A145" s="1"/>
      <c r="B145" s="112"/>
      <c r="C145" s="41" t="s">
        <v>11</v>
      </c>
      <c r="D145" s="57">
        <v>2986738963.4300003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5">
      <c r="A146" s="1"/>
      <c r="B146" s="112"/>
      <c r="C146" s="43" t="s">
        <v>12</v>
      </c>
      <c r="D146" s="57">
        <v>1694596297.5799999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5">
      <c r="A147" s="1"/>
      <c r="B147" s="112"/>
      <c r="C147" s="45" t="s">
        <v>13</v>
      </c>
      <c r="D147" s="57">
        <v>1472350901.99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5">
      <c r="A148" s="1"/>
      <c r="B148" s="112"/>
      <c r="C148" s="45" t="s">
        <v>17</v>
      </c>
      <c r="D148" s="57">
        <v>1878951334.45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5">
      <c r="A149" s="1"/>
      <c r="B149" s="112"/>
      <c r="C149" s="45" t="s">
        <v>15</v>
      </c>
      <c r="D149" s="57">
        <v>1823537669.4400001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5">
      <c r="A150" s="1"/>
      <c r="B150" s="113"/>
      <c r="C150" s="53" t="s">
        <v>16</v>
      </c>
      <c r="D150" s="59">
        <v>1622242417.77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5">
      <c r="A151" s="1"/>
      <c r="B151" s="109">
        <v>2016</v>
      </c>
      <c r="C151" s="60" t="s">
        <v>5</v>
      </c>
      <c r="D151" s="55">
        <v>2095846603.75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5">
      <c r="A152" s="1"/>
      <c r="B152" s="110"/>
      <c r="C152" s="61" t="s">
        <v>6</v>
      </c>
      <c r="D152" s="57">
        <v>1767012588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5">
      <c r="A153" s="1"/>
      <c r="B153" s="110"/>
      <c r="C153" s="61" t="s">
        <v>7</v>
      </c>
      <c r="D153" s="57">
        <v>2436117080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5">
      <c r="A154" s="1"/>
      <c r="B154" s="110"/>
      <c r="C154" s="61" t="s">
        <v>8</v>
      </c>
      <c r="D154" s="57">
        <v>2238359195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5">
      <c r="A155" s="1"/>
      <c r="B155" s="110"/>
      <c r="C155" s="61" t="s">
        <v>9</v>
      </c>
      <c r="D155" s="57">
        <v>2473926196.9000001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5">
      <c r="A156" s="1"/>
      <c r="B156" s="110"/>
      <c r="C156" s="61" t="s">
        <v>10</v>
      </c>
      <c r="D156" s="57">
        <v>2928233000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5">
      <c r="A157" s="1"/>
      <c r="B157" s="110"/>
      <c r="C157" s="61" t="s">
        <v>11</v>
      </c>
      <c r="D157" s="57">
        <v>3292687000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5">
      <c r="A158" s="1"/>
      <c r="B158" s="110"/>
      <c r="C158" s="61" t="s">
        <v>12</v>
      </c>
      <c r="D158" s="57">
        <v>2137222000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5">
      <c r="A159" s="1"/>
      <c r="B159" s="110"/>
      <c r="C159" s="61" t="s">
        <v>13</v>
      </c>
      <c r="D159" s="57">
        <v>1242949000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5">
      <c r="A160" s="1"/>
      <c r="B160" s="110"/>
      <c r="C160" s="61" t="s">
        <v>17</v>
      </c>
      <c r="D160" s="57">
        <v>1854870000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5">
      <c r="A161" s="1"/>
      <c r="B161" s="110"/>
      <c r="C161" s="61" t="s">
        <v>15</v>
      </c>
      <c r="D161" s="57">
        <v>1720089000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5">
      <c r="A162" s="1"/>
      <c r="B162" s="98"/>
      <c r="C162" s="62" t="s">
        <v>16</v>
      </c>
      <c r="D162" s="58">
        <v>1764374380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5">
      <c r="A163" s="1"/>
      <c r="B163" s="111">
        <v>2017</v>
      </c>
      <c r="C163" s="63" t="s">
        <v>5</v>
      </c>
      <c r="D163" s="55">
        <v>2275674000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5">
      <c r="A164" s="1"/>
      <c r="B164" s="112"/>
      <c r="C164" s="45" t="s">
        <v>6</v>
      </c>
      <c r="D164" s="57">
        <v>1617781000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5">
      <c r="A165" s="1"/>
      <c r="B165" s="112"/>
      <c r="C165" s="45" t="s">
        <v>7</v>
      </c>
      <c r="D165" s="57">
        <v>2657044000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5">
      <c r="A166" s="1"/>
      <c r="B166" s="112"/>
      <c r="C166" s="45" t="s">
        <v>8</v>
      </c>
      <c r="D166" s="57">
        <v>3090081120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12"/>
      <c r="C167" s="45" t="s">
        <v>9</v>
      </c>
      <c r="D167" s="57">
        <v>2380023000</v>
      </c>
      <c r="E167" s="6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5">
      <c r="A168" s="1"/>
      <c r="B168" s="112"/>
      <c r="C168" s="45" t="s">
        <v>10</v>
      </c>
      <c r="D168" s="57">
        <v>2769818000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5">
      <c r="A169" s="1"/>
      <c r="B169" s="112"/>
      <c r="C169" s="45" t="s">
        <v>11</v>
      </c>
      <c r="D169" s="57">
        <v>2642888482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5">
      <c r="A170" s="1"/>
      <c r="B170" s="112"/>
      <c r="C170" s="45" t="s">
        <v>12</v>
      </c>
      <c r="D170" s="57">
        <v>1870771000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5">
      <c r="A171" s="1"/>
      <c r="B171" s="112"/>
      <c r="C171" s="45" t="s">
        <v>13</v>
      </c>
      <c r="D171" s="57">
        <v>1546650000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5">
      <c r="A172" s="1"/>
      <c r="B172" s="112"/>
      <c r="C172" s="45" t="s">
        <v>17</v>
      </c>
      <c r="D172" s="57">
        <v>2294566000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5">
      <c r="A173" s="1"/>
      <c r="B173" s="112"/>
      <c r="C173" s="45" t="s">
        <v>15</v>
      </c>
      <c r="D173" s="57">
        <v>2231019000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5">
      <c r="A174" s="1"/>
      <c r="B174" s="112"/>
      <c r="C174" s="53" t="s">
        <v>16</v>
      </c>
      <c r="D174" s="58">
        <v>2166656670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5">
      <c r="A175" s="1"/>
      <c r="B175" s="111">
        <v>2018</v>
      </c>
      <c r="C175" s="63" t="s">
        <v>5</v>
      </c>
      <c r="D175" s="65">
        <v>2693452000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5">
      <c r="A176" s="1"/>
      <c r="B176" s="112"/>
      <c r="C176" s="45" t="s">
        <v>6</v>
      </c>
      <c r="D176" s="29">
        <v>1740885000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5">
      <c r="A177" s="1"/>
      <c r="B177" s="112"/>
      <c r="C177" s="45" t="s">
        <v>7</v>
      </c>
      <c r="D177" s="29">
        <v>1871939000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5">
      <c r="A178" s="1"/>
      <c r="B178" s="112"/>
      <c r="C178" s="45" t="s">
        <v>8</v>
      </c>
      <c r="D178" s="29">
        <v>2721651000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5">
      <c r="A179" s="1"/>
      <c r="B179" s="112"/>
      <c r="C179" s="45" t="s">
        <v>9</v>
      </c>
      <c r="D179" s="29">
        <v>2398555000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5">
      <c r="A180" s="1"/>
      <c r="B180" s="112"/>
      <c r="C180" s="45" t="s">
        <v>10</v>
      </c>
      <c r="D180" s="29">
        <v>2790457000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5">
      <c r="A181" s="1"/>
      <c r="B181" s="112"/>
      <c r="C181" s="45" t="s">
        <v>11</v>
      </c>
      <c r="D181" s="29">
        <v>3062604000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5">
      <c r="A182" s="1"/>
      <c r="B182" s="112"/>
      <c r="C182" s="45" t="s">
        <v>12</v>
      </c>
      <c r="D182" s="29">
        <v>2062041000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5">
      <c r="A183" s="1"/>
      <c r="B183" s="112"/>
      <c r="C183" s="45" t="s">
        <v>13</v>
      </c>
      <c r="D183" s="29">
        <v>2118900000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5">
      <c r="A184" s="1"/>
      <c r="B184" s="112"/>
      <c r="C184" s="45" t="s">
        <v>17</v>
      </c>
      <c r="D184" s="29">
        <v>2082516887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5">
      <c r="A185" s="1"/>
      <c r="B185" s="112"/>
      <c r="C185" s="45" t="s">
        <v>15</v>
      </c>
      <c r="D185" s="29">
        <v>2241620000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5">
      <c r="A186" s="1"/>
      <c r="B186" s="112"/>
      <c r="C186" s="53" t="s">
        <v>16</v>
      </c>
      <c r="D186" s="27">
        <v>2371719000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5">
      <c r="A187" s="1"/>
      <c r="B187" s="111">
        <v>2019</v>
      </c>
      <c r="C187" s="66" t="s">
        <v>5</v>
      </c>
      <c r="D187" s="67">
        <v>3218902000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5">
      <c r="A188" s="1"/>
      <c r="B188" s="112"/>
      <c r="C188" s="68" t="s">
        <v>6</v>
      </c>
      <c r="D188" s="69">
        <v>1460021000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5">
      <c r="A189" s="1"/>
      <c r="B189" s="112"/>
      <c r="C189" s="68" t="s">
        <v>7</v>
      </c>
      <c r="D189" s="69">
        <v>2498203000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5">
      <c r="A190" s="1"/>
      <c r="B190" s="112"/>
      <c r="C190" s="68" t="s">
        <v>8</v>
      </c>
      <c r="D190" s="69">
        <v>3396533000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5">
      <c r="A191" s="1"/>
      <c r="B191" s="112"/>
      <c r="C191" s="68" t="s">
        <v>9</v>
      </c>
      <c r="D191" s="69">
        <v>2898473000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5">
      <c r="A192" s="1"/>
      <c r="B192" s="112"/>
      <c r="C192" s="68" t="s">
        <v>10</v>
      </c>
      <c r="D192" s="69">
        <v>3687273000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5">
      <c r="A193" s="1"/>
      <c r="B193" s="112"/>
      <c r="C193" s="68" t="s">
        <v>11</v>
      </c>
      <c r="D193" s="69">
        <v>4036044000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5">
      <c r="A194" s="1"/>
      <c r="B194" s="112"/>
      <c r="C194" s="68" t="s">
        <v>12</v>
      </c>
      <c r="D194" s="69">
        <v>2608967000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5">
      <c r="A195" s="1"/>
      <c r="B195" s="112"/>
      <c r="C195" s="68" t="s">
        <v>13</v>
      </c>
      <c r="D195" s="69">
        <v>1780897000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5">
      <c r="A196" s="1"/>
      <c r="B196" s="112"/>
      <c r="C196" s="68" t="s">
        <v>17</v>
      </c>
      <c r="D196" s="69">
        <v>3138086000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5">
      <c r="A197" s="1"/>
      <c r="B197" s="112"/>
      <c r="C197" s="68" t="s">
        <v>15</v>
      </c>
      <c r="D197" s="69">
        <v>2391035000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5">
      <c r="A198" s="1"/>
      <c r="B198" s="112"/>
      <c r="C198" s="70" t="s">
        <v>16</v>
      </c>
      <c r="D198" s="71">
        <v>2158757000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5">
      <c r="A199" s="1"/>
      <c r="B199" s="111">
        <v>2020</v>
      </c>
      <c r="C199" s="66" t="s">
        <v>5</v>
      </c>
      <c r="D199" s="67">
        <v>2585185000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5">
      <c r="A200" s="1"/>
      <c r="B200" s="112"/>
      <c r="C200" s="68" t="s">
        <v>6</v>
      </c>
      <c r="D200" s="69">
        <v>1970311000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5">
      <c r="A201" s="1"/>
      <c r="B201" s="112"/>
      <c r="C201" s="68" t="s">
        <v>7</v>
      </c>
      <c r="D201" s="69">
        <v>5750000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5">
      <c r="A202" s="1"/>
      <c r="B202" s="112"/>
      <c r="C202" s="68" t="s">
        <v>8</v>
      </c>
      <c r="D202" s="69">
        <v>7888000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5">
      <c r="A203" s="1"/>
      <c r="B203" s="112"/>
      <c r="C203" s="68" t="s">
        <v>9</v>
      </c>
      <c r="D203" s="69">
        <v>3621000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5">
      <c r="A204" s="1"/>
      <c r="B204" s="112"/>
      <c r="C204" s="68" t="s">
        <v>10</v>
      </c>
      <c r="D204" s="69">
        <v>1384000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5">
      <c r="A205" s="1"/>
      <c r="B205" s="112"/>
      <c r="C205" s="68" t="s">
        <v>11</v>
      </c>
      <c r="D205" s="69">
        <v>13720000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5">
      <c r="A206" s="1"/>
      <c r="B206" s="112"/>
      <c r="C206" s="68" t="s">
        <v>12</v>
      </c>
      <c r="D206" s="69">
        <v>851168000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5">
      <c r="A207" s="1"/>
      <c r="B207" s="112"/>
      <c r="C207" s="68" t="s">
        <v>13</v>
      </c>
      <c r="D207" s="69">
        <v>68523865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5">
      <c r="A208" s="1"/>
      <c r="B208" s="112"/>
      <c r="C208" s="68" t="s">
        <v>17</v>
      </c>
      <c r="D208" s="69">
        <v>57405000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5">
      <c r="A209" s="1"/>
      <c r="B209" s="112"/>
      <c r="C209" s="68" t="s">
        <v>15</v>
      </c>
      <c r="D209" s="69">
        <v>134391000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5">
      <c r="A210" s="1"/>
      <c r="B210" s="112"/>
      <c r="C210" s="70" t="s">
        <v>16</v>
      </c>
      <c r="D210" s="71">
        <v>265217000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5">
      <c r="A211" s="1"/>
      <c r="B211" s="111">
        <v>2021</v>
      </c>
      <c r="C211" s="66" t="s">
        <v>5</v>
      </c>
      <c r="D211" s="67">
        <v>225426000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5">
      <c r="A212" s="1"/>
      <c r="B212" s="112"/>
      <c r="C212" s="68" t="s">
        <v>6</v>
      </c>
      <c r="D212" s="69">
        <v>394785000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5">
      <c r="A213" s="1"/>
      <c r="B213" s="112"/>
      <c r="C213" s="68" t="s">
        <v>7</v>
      </c>
      <c r="D213" s="69">
        <v>565853000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5">
      <c r="A214" s="1"/>
      <c r="B214" s="112"/>
      <c r="C214" s="68" t="s">
        <v>8</v>
      </c>
      <c r="D214" s="69">
        <v>393548990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5">
      <c r="A215" s="1"/>
      <c r="B215" s="112"/>
      <c r="C215" s="68" t="s">
        <v>9</v>
      </c>
      <c r="D215" s="69">
        <v>938219000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5">
      <c r="A216" s="1"/>
      <c r="B216" s="112"/>
      <c r="C216" s="68" t="s">
        <v>10</v>
      </c>
      <c r="D216" s="69">
        <v>1931940000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5">
      <c r="A217" s="1"/>
      <c r="B217" s="112"/>
      <c r="C217" s="68" t="s">
        <v>11</v>
      </c>
      <c r="D217" s="69">
        <v>2037704000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5">
      <c r="A218" s="1"/>
      <c r="B218" s="112"/>
      <c r="C218" s="68" t="s">
        <v>12</v>
      </c>
      <c r="D218" s="69">
        <v>1272579000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5">
      <c r="A219" s="1"/>
      <c r="B219" s="112"/>
      <c r="C219" s="68" t="s">
        <v>13</v>
      </c>
      <c r="D219" s="69">
        <v>988776000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5">
      <c r="A220" s="1"/>
      <c r="B220" s="112"/>
      <c r="C220" s="68" t="s">
        <v>17</v>
      </c>
      <c r="D220" s="69">
        <v>1621300000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5">
      <c r="A221" s="1"/>
      <c r="B221" s="112"/>
      <c r="C221" s="68" t="s">
        <v>15</v>
      </c>
      <c r="D221" s="69">
        <v>2005657000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5">
      <c r="A222" s="1"/>
      <c r="B222" s="112"/>
      <c r="C222" s="70" t="s">
        <v>16</v>
      </c>
      <c r="D222" s="72">
        <v>3391306975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11">
        <v>2022</v>
      </c>
      <c r="C223" s="73" t="s">
        <v>5</v>
      </c>
      <c r="D223" s="67">
        <v>1627584000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12"/>
      <c r="C224" s="74" t="s">
        <v>6</v>
      </c>
      <c r="D224" s="69">
        <v>901720000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12"/>
      <c r="C225" s="74" t="s">
        <v>7</v>
      </c>
      <c r="D225" s="69">
        <v>1668277000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12"/>
      <c r="C226" s="74" t="s">
        <v>8</v>
      </c>
      <c r="D226" s="69">
        <v>1865187000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12"/>
      <c r="C227" s="74" t="s">
        <v>9</v>
      </c>
      <c r="D227" s="69">
        <v>2461296000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12"/>
      <c r="C228" s="74" t="s">
        <v>10</v>
      </c>
      <c r="D228" s="69">
        <v>2579777000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12"/>
      <c r="C229" s="74" t="s">
        <v>11</v>
      </c>
      <c r="D229" s="69">
        <v>3534644000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12"/>
      <c r="C230" s="74" t="s">
        <v>12</v>
      </c>
      <c r="D230" s="69">
        <v>1559329000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12"/>
      <c r="C231" s="74" t="s">
        <v>13</v>
      </c>
      <c r="D231" s="69">
        <v>1120721000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12"/>
      <c r="C232" s="74" t="s">
        <v>17</v>
      </c>
      <c r="D232" s="69">
        <v>1844467000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12"/>
      <c r="C233" s="74" t="s">
        <v>15</v>
      </c>
      <c r="D233" s="69">
        <v>1991416000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13"/>
      <c r="C234" s="75" t="s">
        <v>16</v>
      </c>
      <c r="D234" s="71">
        <v>2885349000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11">
        <v>2023</v>
      </c>
      <c r="C235" s="73" t="s">
        <v>5</v>
      </c>
      <c r="D235" s="67">
        <v>3193032000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5">
      <c r="A236" s="1"/>
      <c r="B236" s="112"/>
      <c r="C236" s="74" t="s">
        <v>6</v>
      </c>
      <c r="D236" s="69">
        <v>1889531000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5">
      <c r="A237" s="1"/>
      <c r="B237" s="112"/>
      <c r="C237" s="74" t="s">
        <v>7</v>
      </c>
      <c r="D237" s="69">
        <v>1947303000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5">
      <c r="A238" s="1"/>
      <c r="B238" s="112"/>
      <c r="C238" s="74" t="s">
        <v>8</v>
      </c>
      <c r="D238" s="69">
        <v>4506744000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5">
      <c r="A239" s="1"/>
      <c r="B239" s="112"/>
      <c r="C239" s="74" t="s">
        <v>9</v>
      </c>
      <c r="D239" s="69">
        <v>3539937000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5">
      <c r="A240" s="1"/>
      <c r="B240" s="112"/>
      <c r="C240" s="74" t="s">
        <v>10</v>
      </c>
      <c r="D240" s="69">
        <v>3308063000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5">
      <c r="A241" s="1"/>
      <c r="B241" s="112"/>
      <c r="C241" s="74" t="s">
        <v>11</v>
      </c>
      <c r="D241" s="69">
        <v>4471833000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5">
      <c r="A242" s="1"/>
      <c r="B242" s="112"/>
      <c r="C242" s="74" t="s">
        <v>12</v>
      </c>
      <c r="D242" s="69">
        <v>2336691000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5">
      <c r="A243" s="1"/>
      <c r="B243" s="112"/>
      <c r="C243" s="74" t="s">
        <v>13</v>
      </c>
      <c r="D243" s="69">
        <v>2350228000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5">
      <c r="A244" s="1"/>
      <c r="B244" s="112"/>
      <c r="C244" s="74" t="s">
        <v>17</v>
      </c>
      <c r="D244" s="69">
        <v>1952470000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5">
      <c r="A245" s="1"/>
      <c r="B245" s="112"/>
      <c r="C245" s="74" t="s">
        <v>15</v>
      </c>
      <c r="D245" s="69">
        <v>1576620000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5">
      <c r="A246" s="1"/>
      <c r="B246" s="113"/>
      <c r="C246" s="75" t="s">
        <v>16</v>
      </c>
      <c r="D246" s="71">
        <v>2064401000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5">
      <c r="A247" s="1"/>
      <c r="B247" s="111">
        <v>2024</v>
      </c>
      <c r="C247" s="73" t="s">
        <v>5</v>
      </c>
      <c r="D247" s="67">
        <v>2098737000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5">
      <c r="A248" s="1"/>
      <c r="B248" s="112"/>
      <c r="C248" s="74" t="s">
        <v>6</v>
      </c>
      <c r="D248" s="69">
        <v>1332403000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5">
      <c r="A249" s="1"/>
      <c r="B249" s="112"/>
      <c r="C249" s="74" t="s">
        <v>7</v>
      </c>
      <c r="D249" s="69">
        <v>2314796000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5">
      <c r="A250" s="1"/>
      <c r="B250" s="112"/>
      <c r="C250" s="74" t="s">
        <v>8</v>
      </c>
      <c r="D250" s="69">
        <v>1572631000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5">
      <c r="A251" s="1"/>
      <c r="B251" s="112"/>
      <c r="C251" s="74" t="s">
        <v>9</v>
      </c>
      <c r="D251" s="69">
        <v>2183117000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5">
      <c r="A252" s="1"/>
      <c r="B252" s="112"/>
      <c r="C252" s="74" t="s">
        <v>10</v>
      </c>
      <c r="D252" s="69">
        <v>5417026000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5">
      <c r="A253" s="1"/>
      <c r="B253" s="112"/>
      <c r="C253" s="74" t="s">
        <v>11</v>
      </c>
      <c r="D253" s="69">
        <v>3524029000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5">
      <c r="A254" s="1"/>
      <c r="B254" s="112"/>
      <c r="C254" s="74" t="s">
        <v>12</v>
      </c>
      <c r="D254" s="69">
        <v>2651179000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5">
      <c r="A255" s="1"/>
      <c r="B255" s="112"/>
      <c r="C255" s="74" t="s">
        <v>13</v>
      </c>
      <c r="D255" s="69">
        <v>1622047000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5">
      <c r="A256" s="1"/>
      <c r="B256" s="112"/>
      <c r="C256" s="74" t="s">
        <v>17</v>
      </c>
      <c r="D256" s="69">
        <v>2117072000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5">
      <c r="A257" s="1"/>
      <c r="B257" s="112"/>
      <c r="C257" s="74" t="s">
        <v>15</v>
      </c>
      <c r="D257" s="69">
        <v>2485420000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5">
      <c r="A258" s="1"/>
      <c r="B258" s="113"/>
      <c r="C258" s="75" t="s">
        <v>16</v>
      </c>
      <c r="D258" s="71">
        <v>2814367000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5">
      <c r="A259" s="1"/>
      <c r="B259" s="111">
        <v>2025</v>
      </c>
      <c r="C259" s="73" t="s">
        <v>5</v>
      </c>
      <c r="D259" s="67">
        <v>2669480000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5">
      <c r="A260" s="1"/>
      <c r="B260" s="112"/>
      <c r="C260" s="74" t="s">
        <v>6</v>
      </c>
      <c r="D260" s="69">
        <v>1602895000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5">
      <c r="A261" s="1"/>
      <c r="B261" s="112"/>
      <c r="C261" s="74" t="s">
        <v>7</v>
      </c>
      <c r="D261" s="69">
        <v>1712970000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5">
      <c r="A262" s="1"/>
      <c r="B262" s="112"/>
      <c r="C262" s="74" t="s">
        <v>8</v>
      </c>
      <c r="D262" s="69">
        <v>2190287000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5">
      <c r="A263" s="1"/>
      <c r="B263" s="112"/>
      <c r="C263" s="74" t="s">
        <v>9</v>
      </c>
      <c r="D263" s="69">
        <v>3771478000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5">
      <c r="A264" s="1"/>
      <c r="B264" s="112"/>
      <c r="C264" s="74" t="s">
        <v>10</v>
      </c>
      <c r="D264" s="69">
        <v>4049082000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5">
      <c r="A265" s="1"/>
      <c r="B265" s="112"/>
      <c r="C265" s="74" t="s">
        <v>11</v>
      </c>
      <c r="D265" s="69">
        <v>3565602000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5">
      <c r="A266" s="1"/>
      <c r="B266" s="112"/>
      <c r="C266" s="74" t="s">
        <v>12</v>
      </c>
      <c r="D266" s="69">
        <v>2572605000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5">
      <c r="A267" s="1"/>
      <c r="B267" s="112"/>
      <c r="C267" s="74" t="s">
        <v>13</v>
      </c>
      <c r="D267" s="69">
        <v>2889599000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5">
      <c r="A268" s="1"/>
      <c r="B268" s="112"/>
      <c r="C268" s="74" t="s">
        <v>17</v>
      </c>
      <c r="D268" s="69">
        <v>1650453000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5">
      <c r="A269" s="1"/>
      <c r="B269" s="112"/>
      <c r="C269" s="74" t="s">
        <v>15</v>
      </c>
      <c r="D269" s="69">
        <v>2412248000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5">
      <c r="A270" s="1"/>
      <c r="B270" s="113"/>
      <c r="C270" s="75" t="s">
        <v>16</v>
      </c>
      <c r="D270" s="71">
        <v>3636765000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5">
      <c r="A271" s="1"/>
      <c r="B271" s="111">
        <v>2026</v>
      </c>
      <c r="C271" s="73" t="s">
        <v>5</v>
      </c>
      <c r="D271" s="67">
        <v>3077015000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5">
      <c r="A272" s="1"/>
      <c r="B272" s="112"/>
      <c r="C272" s="74" t="s">
        <v>6</v>
      </c>
      <c r="D272" s="69">
        <v>1715744000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5">
      <c r="A273" s="1"/>
      <c r="B273" s="112"/>
      <c r="C273" s="74" t="s">
        <v>7</v>
      </c>
      <c r="D273" s="69">
        <v>2017490000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5">
      <c r="A274" s="1"/>
      <c r="B274" s="112"/>
      <c r="C274" s="74" t="s">
        <v>8</v>
      </c>
      <c r="D274" s="69">
        <v>4066280000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5">
      <c r="A275" s="1"/>
      <c r="B275" s="112"/>
      <c r="C275" s="74" t="s">
        <v>9</v>
      </c>
      <c r="D275" s="69">
        <v>3883252000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5">
      <c r="A276" s="1"/>
      <c r="B276" s="112"/>
      <c r="C276" s="74" t="s">
        <v>10</v>
      </c>
      <c r="D276" s="69">
        <v>4037579000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5">
      <c r="A277" s="1"/>
      <c r="B277" s="112"/>
      <c r="C277" s="74" t="s">
        <v>11</v>
      </c>
      <c r="D277" s="6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5">
      <c r="A278" s="1"/>
      <c r="B278" s="112"/>
      <c r="C278" s="74" t="s">
        <v>12</v>
      </c>
      <c r="D278" s="6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5">
      <c r="A279" s="1"/>
      <c r="B279" s="112"/>
      <c r="C279" s="74" t="s">
        <v>13</v>
      </c>
      <c r="D279" s="6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5">
      <c r="A280" s="1"/>
      <c r="B280" s="112"/>
      <c r="C280" s="74" t="s">
        <v>17</v>
      </c>
      <c r="D280" s="6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5">
      <c r="A281" s="1"/>
      <c r="B281" s="112"/>
      <c r="C281" s="74" t="s">
        <v>15</v>
      </c>
      <c r="D281" s="6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5">
      <c r="A282" s="1"/>
      <c r="B282" s="113"/>
      <c r="C282" s="75" t="s">
        <v>16</v>
      </c>
      <c r="D282" s="7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">
      <c r="A283" s="1"/>
      <c r="B283" s="114" t="s">
        <v>18</v>
      </c>
      <c r="C283" s="115"/>
      <c r="D283" s="76">
        <f>SUM(D19:D282)</f>
        <v>416301149930.72034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5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5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5">
      <c r="A286" s="1"/>
      <c r="B286" s="100" t="s">
        <v>22</v>
      </c>
      <c r="C286" s="101"/>
      <c r="D286" s="10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5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5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5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5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5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5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5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5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5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5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5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5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5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5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5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5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5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5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5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5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5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5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5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5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5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5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5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5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5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5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5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5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5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5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5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5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5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5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5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5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5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5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5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5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5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5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5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5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5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5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5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5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5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5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5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5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5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5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5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5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5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5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5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5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5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5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5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5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5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5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5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5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5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5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5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5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5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5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5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5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5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5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5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5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5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5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5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5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5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5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5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5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5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5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5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5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5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5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5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5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5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5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5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5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5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5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5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5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5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5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5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5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5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5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5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5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5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5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5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5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5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5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5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5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5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5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5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5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5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5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5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5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5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5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5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5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5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5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5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5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5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5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5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5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5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5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5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5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5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5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5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5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5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5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5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5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5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5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5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5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5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5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5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5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5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5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5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5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5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5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5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5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5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5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5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5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5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5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5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5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5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5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5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5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5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5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5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5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5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5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5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5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5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5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5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5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5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5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5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5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5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5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5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5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5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5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5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5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5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5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5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5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5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5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5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5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5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5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5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5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5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5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5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5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5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5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5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5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5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5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5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5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5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5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5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5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5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5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5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5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5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5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5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5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5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5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5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5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5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5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5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5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5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5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5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5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5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5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5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5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5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5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5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5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5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5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5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5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5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5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5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5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5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5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5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5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5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5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5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5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5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5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5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5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5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5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5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5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5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5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5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5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5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5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5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5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5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5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5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5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5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5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5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5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5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5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5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5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5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5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5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5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5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5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5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5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5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5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5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5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5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5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5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5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5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5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5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5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5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5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5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5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5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5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5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5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5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5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5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5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5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5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5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5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5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5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5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5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5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5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5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5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5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5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5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5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5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5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5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5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5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5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5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5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5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5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5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5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5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5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5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5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5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5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5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5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5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5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5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5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5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5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5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5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5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5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5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5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5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5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5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5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5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5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5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5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5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5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5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5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5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5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5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5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5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5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5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5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5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5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5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5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5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5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5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5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5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5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5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5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5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5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5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5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5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5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5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5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5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5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5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5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5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5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5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5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5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5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5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5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5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5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5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5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5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5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5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5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5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5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5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5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5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5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5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5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5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5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5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5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5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5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5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5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5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5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5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5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5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5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5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5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5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5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5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5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5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5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5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5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5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5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5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5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5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5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5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5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5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5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5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5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5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5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5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5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5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5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5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5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5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5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5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5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5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5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5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5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5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5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5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5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5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5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5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5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5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5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5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5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5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5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5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5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5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5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5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5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5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5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5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5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5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5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5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5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5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5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5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5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5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5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5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5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5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5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5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5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5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5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5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5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5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5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5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5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5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5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5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5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5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5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5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5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5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5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5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5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5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5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5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5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5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5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5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5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5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5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5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5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5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5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5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5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5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5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5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5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5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5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5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5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5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5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5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5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5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5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5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5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5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5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5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5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5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5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5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5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5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5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5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5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5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5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5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5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5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5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5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5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5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5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5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5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5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5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5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5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5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5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5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5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5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5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5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5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5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5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5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5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5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5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5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5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5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5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5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5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5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5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5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5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5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5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5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5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5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5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5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5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5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5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5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5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5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5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5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5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5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5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5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5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5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5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5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5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5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5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5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5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5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5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5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5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5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5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5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5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5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5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5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5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5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5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5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5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5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5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5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5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5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5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5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5">
      <c r="A1000" s="1"/>
      <c r="B1000" s="1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6">
    <mergeCell ref="B259:B270"/>
    <mergeCell ref="B271:B282"/>
    <mergeCell ref="B283:C283"/>
    <mergeCell ref="B286:D286"/>
    <mergeCell ref="B163:B174"/>
    <mergeCell ref="B175:B186"/>
    <mergeCell ref="B187:B198"/>
    <mergeCell ref="B199:B210"/>
    <mergeCell ref="B211:B222"/>
    <mergeCell ref="B223:B234"/>
    <mergeCell ref="B235:B246"/>
    <mergeCell ref="B115:B126"/>
    <mergeCell ref="B127:B138"/>
    <mergeCell ref="B139:B150"/>
    <mergeCell ref="B151:B162"/>
    <mergeCell ref="B247:B258"/>
    <mergeCell ref="B55:B66"/>
    <mergeCell ref="B67:B78"/>
    <mergeCell ref="B79:B90"/>
    <mergeCell ref="B91:B102"/>
    <mergeCell ref="B103:B114"/>
    <mergeCell ref="C2:D3"/>
    <mergeCell ref="B7:B18"/>
    <mergeCell ref="B19:B30"/>
    <mergeCell ref="B31:B42"/>
    <mergeCell ref="B43:B54"/>
  </mergeCells>
  <pageMargins left="0.75" right="0.75" top="1" bottom="1" header="0" footer="0"/>
  <pageSetup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abSelected="1" workbookViewId="0">
      <selection activeCell="D33" sqref="D33"/>
    </sheetView>
  </sheetViews>
  <sheetFormatPr baseColWidth="10" defaultColWidth="12.6328125" defaultRowHeight="15" customHeight="1" x14ac:dyDescent="0.25"/>
  <cols>
    <col min="1" max="1" width="3.453125" customWidth="1"/>
    <col min="2" max="2" width="12.453125" customWidth="1"/>
    <col min="3" max="3" width="21.1796875" customWidth="1"/>
    <col min="4" max="4" width="6.453125" customWidth="1"/>
    <col min="5" max="5" width="10.6328125" customWidth="1"/>
    <col min="6" max="6" width="16.453125" customWidth="1"/>
    <col min="7" max="26" width="10.6328125" customWidth="1"/>
  </cols>
  <sheetData>
    <row r="1" spans="1:26" ht="12" customHeight="1" x14ac:dyDescent="0.25"/>
    <row r="2" spans="1:26" ht="12" customHeight="1" x14ac:dyDescent="0.25">
      <c r="B2" s="96" t="s">
        <v>19</v>
      </c>
      <c r="C2" s="97"/>
    </row>
    <row r="3" spans="1:26" ht="12" customHeight="1" x14ac:dyDescent="0.25">
      <c r="B3" s="98"/>
      <c r="C3" s="99"/>
    </row>
    <row r="4" spans="1:26" ht="12" customHeight="1" x14ac:dyDescent="0.25">
      <c r="C4" s="1"/>
    </row>
    <row r="5" spans="1:26" ht="12" customHeight="1" x14ac:dyDescent="0.25">
      <c r="B5" s="77" t="s">
        <v>1</v>
      </c>
      <c r="C5" s="78" t="s">
        <v>20</v>
      </c>
      <c r="D5" s="79"/>
    </row>
    <row r="6" spans="1:26" ht="12" customHeight="1" x14ac:dyDescent="0.25">
      <c r="B6" s="80">
        <v>2003</v>
      </c>
      <c r="C6" s="81">
        <f>+SUM(Mensual!D6)</f>
        <v>1851018568</v>
      </c>
      <c r="D6" s="79"/>
    </row>
    <row r="7" spans="1:26" ht="12" customHeight="1" x14ac:dyDescent="0.25">
      <c r="B7" s="80">
        <v>2004</v>
      </c>
      <c r="C7" s="81">
        <f>+SUM(Mensual!D7:D18)</f>
        <v>6394926619</v>
      </c>
    </row>
    <row r="8" spans="1:26" ht="12" customHeight="1" x14ac:dyDescent="0.3">
      <c r="A8" s="82"/>
      <c r="B8" s="80">
        <v>2005</v>
      </c>
      <c r="C8" s="83">
        <f>+SUM(Mensual!D19:D30)</f>
        <v>5816758144.4099998</v>
      </c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pans="1:26" ht="12" customHeight="1" x14ac:dyDescent="0.3">
      <c r="A9" s="82"/>
      <c r="B9" s="84">
        <v>2006</v>
      </c>
      <c r="C9" s="81">
        <f>+SUM(Mensual!D31:D42)</f>
        <v>6317277050.3699999</v>
      </c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spans="1:26" ht="12" customHeight="1" x14ac:dyDescent="0.25">
      <c r="B10" s="84">
        <v>2007</v>
      </c>
      <c r="C10" s="81">
        <f>+SUM(Mensual!D43:D54)</f>
        <v>6569619586</v>
      </c>
    </row>
    <row r="11" spans="1:26" ht="12" customHeight="1" x14ac:dyDescent="0.25">
      <c r="B11" s="85">
        <v>2008</v>
      </c>
      <c r="C11" s="86">
        <f>+SUM(Mensual!D55:D66)</f>
        <v>6907736032.5200005</v>
      </c>
    </row>
    <row r="12" spans="1:26" ht="12" customHeight="1" x14ac:dyDescent="0.25">
      <c r="B12" s="85">
        <v>2009</v>
      </c>
      <c r="C12" s="86">
        <f>+SUM(Mensual!D67:D78)</f>
        <v>9846234132.8400002</v>
      </c>
    </row>
    <row r="13" spans="1:26" ht="12" customHeight="1" x14ac:dyDescent="0.25">
      <c r="B13" s="85">
        <v>2010</v>
      </c>
      <c r="C13" s="86">
        <f>SUM(Mensual!D79:D90)</f>
        <v>13780502719.595901</v>
      </c>
    </row>
    <row r="14" spans="1:26" ht="12" customHeight="1" x14ac:dyDescent="0.25">
      <c r="B14" s="85">
        <v>2011</v>
      </c>
      <c r="C14" s="86">
        <f>SUM(Mensual!D91:D102)</f>
        <v>15629752488.24441</v>
      </c>
    </row>
    <row r="15" spans="1:26" ht="12" customHeight="1" x14ac:dyDescent="0.25">
      <c r="B15" s="85">
        <v>2012</v>
      </c>
      <c r="C15" s="86">
        <f>SUM(Mensual!D103:D114)</f>
        <v>15867630786</v>
      </c>
    </row>
    <row r="16" spans="1:26" ht="12" customHeight="1" x14ac:dyDescent="0.25">
      <c r="B16" s="85">
        <v>2013</v>
      </c>
      <c r="C16" s="86">
        <f>SUM(Mensual!D115:D126)</f>
        <v>17139009816.039999</v>
      </c>
    </row>
    <row r="17" spans="2:4" ht="12" customHeight="1" x14ac:dyDescent="0.25">
      <c r="B17" s="85">
        <v>2014</v>
      </c>
      <c r="C17" s="86">
        <f>SUM(Mensual!D127:D138)</f>
        <v>18818198453.119999</v>
      </c>
    </row>
    <row r="18" spans="2:4" ht="12" customHeight="1" x14ac:dyDescent="0.25">
      <c r="B18" s="85">
        <v>2015</v>
      </c>
      <c r="C18" s="86">
        <f>SUM(Mensual!D139:D150)</f>
        <v>24122314688.93</v>
      </c>
    </row>
    <row r="19" spans="2:4" ht="12" customHeight="1" x14ac:dyDescent="0.25">
      <c r="B19" s="85">
        <v>2016</v>
      </c>
      <c r="C19" s="86">
        <f>SUM(Mensual!D151:D162)</f>
        <v>25951686043.650002</v>
      </c>
    </row>
    <row r="20" spans="2:4" ht="12" customHeight="1" x14ac:dyDescent="0.25">
      <c r="B20" s="85">
        <v>2017</v>
      </c>
      <c r="C20" s="86">
        <f>SUM(Mensual!D163:D174)</f>
        <v>27542972272</v>
      </c>
    </row>
    <row r="21" spans="2:4" ht="12" customHeight="1" x14ac:dyDescent="0.25">
      <c r="B21" s="85">
        <v>2018</v>
      </c>
      <c r="C21" s="86">
        <f>SUM(Mensual!D175:D186)</f>
        <v>28156339887</v>
      </c>
    </row>
    <row r="22" spans="2:4" ht="12" customHeight="1" x14ac:dyDescent="0.25">
      <c r="B22" s="85">
        <v>2019</v>
      </c>
      <c r="C22" s="86">
        <f>SUM(Mensual!D187:D198)</f>
        <v>33273191000</v>
      </c>
    </row>
    <row r="23" spans="2:4" ht="12" customHeight="1" x14ac:dyDescent="0.25">
      <c r="B23" s="85">
        <v>2020</v>
      </c>
      <c r="C23" s="86">
        <f>SUM(Mensual!D199:D210)</f>
        <v>5964563865</v>
      </c>
    </row>
    <row r="24" spans="2:4" ht="12" customHeight="1" x14ac:dyDescent="0.25">
      <c r="B24" s="84">
        <v>2021</v>
      </c>
      <c r="C24" s="81">
        <f>SUM(Mensual!D211:D222)</f>
        <v>15767094965</v>
      </c>
    </row>
    <row r="25" spans="2:4" ht="12" customHeight="1" x14ac:dyDescent="0.3">
      <c r="B25" s="87">
        <v>2022</v>
      </c>
      <c r="C25" s="81">
        <f>SUM(Mensual!D223:D234)</f>
        <v>24039767000</v>
      </c>
      <c r="D25" s="82"/>
    </row>
    <row r="26" spans="2:4" ht="12" customHeight="1" x14ac:dyDescent="0.3">
      <c r="B26" s="88">
        <v>2023</v>
      </c>
      <c r="C26" s="81">
        <f>SUM(Mensual!D235:D246)</f>
        <v>33136853000</v>
      </c>
      <c r="D26" s="82"/>
    </row>
    <row r="27" spans="2:4" ht="12" customHeight="1" x14ac:dyDescent="0.3">
      <c r="B27" s="88">
        <v>2024</v>
      </c>
      <c r="C27" s="81">
        <f>SUM(Mensual!D247:D258)</f>
        <v>30132824000</v>
      </c>
      <c r="D27" s="82"/>
    </row>
    <row r="28" spans="2:4" ht="12" customHeight="1" x14ac:dyDescent="0.3">
      <c r="B28" s="88">
        <v>2025</v>
      </c>
      <c r="C28" s="81">
        <f>SUM(Mensual!D259:D270)</f>
        <v>32723464000</v>
      </c>
      <c r="D28" s="82"/>
    </row>
    <row r="29" spans="2:4" ht="12" customHeight="1" x14ac:dyDescent="0.3">
      <c r="B29" s="88">
        <v>2026</v>
      </c>
      <c r="C29" s="81">
        <f>SUM(Mensual!D271:D282)</f>
        <v>18797360000</v>
      </c>
      <c r="D29" s="82"/>
    </row>
    <row r="30" spans="2:4" ht="12" customHeight="1" x14ac:dyDescent="0.3">
      <c r="B30" s="89" t="s">
        <v>21</v>
      </c>
      <c r="C30" s="90">
        <f>SUM(C6:C29)</f>
        <v>424547095117.72034</v>
      </c>
      <c r="D30" s="82"/>
    </row>
    <row r="31" spans="2:4" ht="12.75" customHeight="1" x14ac:dyDescent="0.25"/>
    <row r="32" spans="2:4" ht="14.25" customHeight="1" x14ac:dyDescent="0.25">
      <c r="B32" s="100" t="s">
        <v>22</v>
      </c>
      <c r="C32" s="101"/>
    </row>
    <row r="33" spans="2:14" ht="12" customHeight="1" x14ac:dyDescent="0.25"/>
    <row r="34" spans="2:14" ht="12" customHeight="1" x14ac:dyDescent="0.25">
      <c r="B34" s="91"/>
      <c r="C34" s="92"/>
    </row>
    <row r="35" spans="2:14" ht="12" customHeight="1" x14ac:dyDescent="0.25">
      <c r="C35" s="91"/>
    </row>
    <row r="36" spans="2:14" ht="12" customHeight="1" x14ac:dyDescent="0.25">
      <c r="C36" s="91"/>
      <c r="D36" s="91"/>
    </row>
    <row r="37" spans="2:14" ht="12" customHeight="1" x14ac:dyDescent="0.25">
      <c r="B37" s="91"/>
      <c r="D37" s="93"/>
      <c r="F37" s="93"/>
    </row>
    <row r="38" spans="2:14" ht="12" customHeight="1" x14ac:dyDescent="0.25">
      <c r="D38" s="94"/>
      <c r="N38" s="95"/>
    </row>
    <row r="39" spans="2:14" ht="12" customHeight="1" x14ac:dyDescent="0.25">
      <c r="B39" s="92"/>
    </row>
    <row r="40" spans="2:14" ht="12" customHeight="1" x14ac:dyDescent="0.25"/>
    <row r="41" spans="2:14" ht="12" customHeight="1" x14ac:dyDescent="0.25"/>
    <row r="42" spans="2:14" ht="12" customHeight="1" x14ac:dyDescent="0.25"/>
    <row r="43" spans="2:14" ht="12" customHeight="1" x14ac:dyDescent="0.25"/>
    <row r="44" spans="2:14" ht="12" customHeight="1" x14ac:dyDescent="0.25"/>
    <row r="45" spans="2:14" ht="12" customHeight="1" x14ac:dyDescent="0.25"/>
    <row r="46" spans="2:14" ht="12" customHeight="1" x14ac:dyDescent="0.25"/>
    <row r="47" spans="2:14" ht="12" customHeight="1" x14ac:dyDescent="0.25"/>
    <row r="48" spans="2:14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  <row r="1001" ht="12" customHeight="1" x14ac:dyDescent="0.25"/>
  </sheetData>
  <mergeCells count="2">
    <mergeCell ref="B2:C3"/>
    <mergeCell ref="B32:C32"/>
  </mergeCells>
  <pageMargins left="0.75" right="0.75" top="1" bottom="1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Mensual</vt:lpstr>
      <vt:lpstr>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ninirojas@proimagenescolombia.com</dc:creator>
  <cp:lastModifiedBy>Nini Rojas</cp:lastModifiedBy>
  <dcterms:created xsi:type="dcterms:W3CDTF">2006-04-06T22:13:06Z</dcterms:created>
  <dcterms:modified xsi:type="dcterms:W3CDTF">2026-08-27T14:47:25Z</dcterms:modified>
</cp:coreProperties>
</file>