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0" windowWidth="9660" windowHeight="6915" firstSheet="1" activeTab="3"/>
    <workbookView xWindow="9315" yWindow="225" windowWidth="10950" windowHeight="6720" firstSheet="1" activeTab="3"/>
  </bookViews>
  <sheets>
    <sheet name="BASE DE DATOS" sheetId="1" r:id="rId1"/>
    <sheet name="IPC" sheetId="2" r:id="rId2"/>
    <sheet name="TASA DE CAMBIO" sheetId="3" r:id="rId3"/>
    <sheet name="CALCULO" sheetId="4" r:id="rId4"/>
    <sheet name="Hoja5" sheetId="5" r:id="rId5"/>
  </sheets>
  <definedNames>
    <definedName name="_xlnm._FilterDatabase" localSheetId="1" hidden="1">IPC!$C$3:$G$291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G18" i="4" l="1"/>
  <c r="K18" i="4" s="1"/>
  <c r="G19" i="4"/>
  <c r="G20" i="4"/>
  <c r="K20" i="4" s="1"/>
  <c r="G21" i="4"/>
  <c r="G22" i="4"/>
  <c r="K22" i="4" s="1"/>
  <c r="G23" i="4"/>
  <c r="G17" i="4"/>
  <c r="I31" i="4"/>
  <c r="I30" i="4"/>
  <c r="I26" i="4"/>
  <c r="K23" i="4"/>
  <c r="K19" i="4"/>
  <c r="K21" i="4"/>
  <c r="F18" i="4"/>
  <c r="I18" i="4" s="1"/>
  <c r="F19" i="4"/>
  <c r="F20" i="4"/>
  <c r="I20" i="4" s="1"/>
  <c r="F21" i="4"/>
  <c r="I21" i="4" s="1"/>
  <c r="F22" i="4"/>
  <c r="I22" i="4" s="1"/>
  <c r="F23" i="4"/>
  <c r="F17" i="4"/>
  <c r="E23" i="4"/>
  <c r="E18" i="4"/>
  <c r="E19" i="4"/>
  <c r="E20" i="4"/>
  <c r="E21" i="4"/>
  <c r="E22" i="4"/>
  <c r="I19" i="4" l="1"/>
  <c r="I23" i="4"/>
  <c r="F6" i="4"/>
  <c r="G6" i="4" s="1"/>
  <c r="F7" i="4"/>
  <c r="G7" i="4" s="1"/>
  <c r="F8" i="4"/>
  <c r="G8" i="4" s="1"/>
  <c r="F9" i="4"/>
  <c r="G9" i="4" s="1"/>
  <c r="F10" i="4"/>
  <c r="G10" i="4" s="1"/>
  <c r="F11" i="4"/>
  <c r="G11" i="4" s="1"/>
  <c r="F12" i="4"/>
  <c r="G12" i="4" s="1"/>
  <c r="C149" i="2" a="1"/>
  <c r="C150" i="2" s="1"/>
  <c r="C149" i="2"/>
  <c r="C153" i="2"/>
  <c r="C156" i="2"/>
  <c r="C157" i="2"/>
  <c r="C137" i="2"/>
  <c r="C138" i="2" s="1" a="1"/>
  <c r="C139" i="2" s="1"/>
  <c r="C125" i="2" a="1"/>
  <c r="C125" i="2" s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4" i="2"/>
  <c r="E6" i="4"/>
  <c r="E7" i="4"/>
  <c r="E8" i="4"/>
  <c r="E9" i="4"/>
  <c r="E10" i="4"/>
  <c r="E11" i="4"/>
  <c r="E12" i="4"/>
  <c r="I9" i="4" l="1"/>
  <c r="F5" i="4"/>
  <c r="C152" i="2"/>
  <c r="C159" i="2"/>
  <c r="C155" i="2"/>
  <c r="C151" i="2"/>
  <c r="C158" i="2"/>
  <c r="C154" i="2"/>
  <c r="C146" i="2"/>
  <c r="C142" i="2"/>
  <c r="C138" i="2"/>
  <c r="C145" i="2"/>
  <c r="C141" i="2"/>
  <c r="C144" i="2"/>
  <c r="C140" i="2"/>
  <c r="C147" i="2"/>
  <c r="C143" i="2"/>
  <c r="C135" i="2"/>
  <c r="C131" i="2"/>
  <c r="C127" i="2"/>
  <c r="C134" i="2"/>
  <c r="C130" i="2"/>
  <c r="C126" i="2"/>
  <c r="C132" i="2"/>
  <c r="C128" i="2"/>
  <c r="C133" i="2"/>
  <c r="C129" i="2"/>
  <c r="J23" i="4"/>
  <c r="I17" i="4"/>
  <c r="E17" i="4"/>
  <c r="E5" i="4"/>
  <c r="K12" i="4"/>
  <c r="K6" i="4"/>
  <c r="K7" i="4"/>
  <c r="K10" i="4"/>
  <c r="K11" i="4"/>
  <c r="I5" i="4" l="1"/>
  <c r="G5" i="4"/>
  <c r="K5" i="4" s="1"/>
  <c r="K8" i="4"/>
  <c r="I7" i="4"/>
  <c r="I11" i="4"/>
  <c r="I10" i="4"/>
  <c r="K17" i="4"/>
  <c r="I6" i="4"/>
  <c r="I12" i="4"/>
  <c r="L23" i="4"/>
  <c r="K9" i="4"/>
  <c r="I8" i="4" l="1"/>
</calcChain>
</file>

<file path=xl/sharedStrings.xml><?xml version="1.0" encoding="utf-8"?>
<sst xmlns="http://schemas.openxmlformats.org/spreadsheetml/2006/main" count="391" uniqueCount="66">
  <si>
    <t>MES</t>
  </si>
  <si>
    <t>AÑO</t>
  </si>
  <si>
    <t>ASISTENCIA</t>
  </si>
  <si>
    <t>TAQUILLA</t>
  </si>
  <si>
    <t>Etiquetas de fila</t>
  </si>
  <si>
    <t>Total general</t>
  </si>
  <si>
    <t>Suma de TAQUILLA</t>
  </si>
  <si>
    <t>Suma de ASISTENCIA</t>
  </si>
  <si>
    <t>IPC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</si>
  <si>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</si>
  <si>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</si>
  <si>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</si>
  <si>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</si>
  <si>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</si>
  <si>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</si>
  <si>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</si>
  <si>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</si>
  <si>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</si>
  <si>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</si>
  <si>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</si>
  <si>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</si>
  <si>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</si>
  <si>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</si>
  <si>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</si>
  <si>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</si>
  <si>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</si>
  <si>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</si>
  <si>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</si>
  <si>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</si>
  <si>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</si>
  <si>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</si>
  <si>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</si>
  <si>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</si>
  <si>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FECHA</t>
  </si>
  <si>
    <t>BASE JUNIO 2013 MENSUAL</t>
  </si>
  <si>
    <t>BASE JUNIO 2013 CADA AÑO</t>
  </si>
  <si>
    <t>ANUAL</t>
  </si>
  <si>
    <t>TASA DE CAMBIO</t>
  </si>
  <si>
    <t>TAQUILLA NOMINAL COP</t>
  </si>
  <si>
    <t>TAQUILLA NOMINAL USD</t>
  </si>
  <si>
    <t>TAQUILLA REAL COP</t>
  </si>
  <si>
    <t>TAQUILLA REAL USD</t>
  </si>
  <si>
    <t>PRECIO PROMEDIO REAL COP</t>
  </si>
  <si>
    <t>PELICULAS COLOMBIANAS</t>
  </si>
  <si>
    <t>TOTAL PELICULAS</t>
  </si>
  <si>
    <t>SEMESTRE</t>
  </si>
  <si>
    <t>Fuente: cifras provenientes del Departamento Administrativo Nacional de Estadística (DANE) (www.dane.gov.co). </t>
  </si>
  <si>
    <t>Hasta diciembre de 1978 el IPC corresponde al empalme realizado por el DANE, tomando el promedio ponderado del índice de precios al consumidor de ingresos medios (33%) e ingresos bajos (67%). A partir de 1979 el IPC presentado corresponde al índice de precios al consumidor total nacional ponderado, publicado por el DANE, el cual ha cambiado de base en tres oportunidades: diciembre de 1988, diciembre de 1998 y la base actual diciembre 2008 = 100, la cual incluye nuevo sistema de ponderaciones y nueva canasta de bienes y servicios. </t>
  </si>
  <si>
    <t>Para mayor información consulte la metodología del índice de precios al consumidor enhttp://www.dane.gov.co/files/investigaciones/fichas/IPC.pdf.</t>
  </si>
  <si>
    <t>0.04%</t>
  </si>
  <si>
    <t>1.77%</t>
  </si>
  <si>
    <t>2.22%</t>
  </si>
  <si>
    <t>0.08%</t>
  </si>
  <si>
    <t>1.86%</t>
  </si>
  <si>
    <t>2.27%</t>
  </si>
  <si>
    <t>0.29%</t>
  </si>
  <si>
    <t>2.16%</t>
  </si>
  <si>
    <t>-0.26%</t>
  </si>
  <si>
    <t>1.89%</t>
  </si>
  <si>
    <t>1.84%</t>
  </si>
  <si>
    <t>-0.22%</t>
  </si>
  <si>
    <t>1.67%</t>
  </si>
  <si>
    <t>1.76%</t>
  </si>
  <si>
    <t>0.26%</t>
  </si>
  <si>
    <t>1.94%</t>
  </si>
  <si>
    <t>PRECIO PROMEDIO REAL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</si>
</sst>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color rgb="FF3C3C3C"/>
      <name val="Calibri"/>
      <family val="2"/>
      <scheme val="minor"/>
    </font>
    <font>
      <u/>
      <sz val="8"/>
      <color rgb="FF0000FF"/>
      <name val="Calibri"/>
      <family val="2"/>
      <scheme val="minor"/>
    </font>
    <font>
      <u/>
      <sz val="8"/>
      <color rgb="FF800080"/>
      <name val="Calibri"/>
      <family val="2"/>
      <scheme val="minor"/>
    </font>
    <font>
      <sz val="8"/>
      <color rgb="FF000000"/>
      <name val="Arial"/>
      <family val="2"/>
    </font>
    <font>
      <sz val="8"/>
      <color rgb="FF3C3C3C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rgb="FFF2F5F9"/>
        <bgColor indexed="64"/>
      </patternFill>
    </fill>
    <fill>
      <patternFill patternType="solid">
        <fgColor rgb="FFECEFF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9CBD3"/>
      </left>
      <right/>
      <top/>
      <bottom style="medium">
        <color rgb="FFC9CBD3"/>
      </bottom>
      <diagonal/>
    </border>
    <border>
      <left/>
      <right style="medium">
        <color rgb="FFC9CBD3"/>
      </right>
      <top style="medium">
        <color rgb="FFC9CBD3"/>
      </top>
      <bottom/>
      <diagonal/>
    </border>
    <border>
      <left style="medium">
        <color rgb="FFC9CBD3"/>
      </left>
      <right style="medium">
        <color rgb="FFC9CBD3"/>
      </right>
      <top/>
      <bottom style="medium">
        <color rgb="FFC9CBD3"/>
      </bottom>
      <diagonal/>
    </border>
    <border>
      <left style="medium">
        <color rgb="FFC9CBD3"/>
      </left>
      <right/>
      <top/>
      <bottom/>
      <diagonal/>
    </border>
    <border>
      <left style="medium">
        <color rgb="FFC9CBD3"/>
      </left>
      <right/>
      <top style="medium">
        <color rgb="FFC9CBD3"/>
      </top>
      <bottom style="medium">
        <color rgb="FFC9CBD3"/>
      </bottom>
      <diagonal/>
    </border>
    <border>
      <left style="medium">
        <color rgb="FFC9CBD3"/>
      </left>
      <right style="medium">
        <color rgb="FFC9CBD3"/>
      </right>
      <top/>
      <bottom/>
      <diagonal/>
    </border>
  </borders>
  <cellStyleXfs count="49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9" fillId="0" borderId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 pivotButton="1"/>
    <xf numFmtId="165" fontId="0" fillId="0" borderId="10" xfId="1" applyNumberFormat="1" applyFont="1" applyBorder="1" applyAlignment="1">
      <alignment horizontal="center"/>
    </xf>
    <xf numFmtId="0" fontId="18" fillId="0" borderId="10" xfId="0" applyNumberFormat="1" applyFont="1" applyFill="1" applyBorder="1" applyAlignment="1" applyProtection="1">
      <alignment horizontal="center"/>
    </xf>
    <xf numFmtId="0" fontId="0" fillId="0" borderId="0" xfId="0" applyNumberFormat="1"/>
    <xf numFmtId="0" fontId="0" fillId="0" borderId="10" xfId="0" applyFont="1" applyFill="1" applyBorder="1"/>
    <xf numFmtId="17" fontId="0" fillId="0" borderId="10" xfId="0" applyNumberFormat="1" applyFont="1" applyFill="1" applyBorder="1"/>
    <xf numFmtId="0" fontId="0" fillId="0" borderId="10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0" fillId="0" borderId="0" xfId="0" applyFont="1"/>
    <xf numFmtId="0" fontId="0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left" vertical="top" wrapText="1"/>
    </xf>
    <xf numFmtId="0" fontId="0" fillId="0" borderId="0" xfId="0" applyFont="1" applyBorder="1"/>
    <xf numFmtId="0" fontId="0" fillId="0" borderId="10" xfId="0" applyFont="1" applyFill="1" applyBorder="1" applyAlignment="1">
      <alignment horizontal="center" wrapText="1"/>
    </xf>
    <xf numFmtId="164" fontId="0" fillId="0" borderId="10" xfId="1" applyNumberFormat="1" applyFont="1" applyBorder="1" applyAlignment="1">
      <alignment horizontal="center"/>
    </xf>
    <xf numFmtId="0" fontId="0" fillId="0" borderId="10" xfId="0" applyFont="1" applyBorder="1" applyAlignment="1">
      <alignment horizontal="center" wrapText="1"/>
    </xf>
    <xf numFmtId="0" fontId="0" fillId="0" borderId="10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16" fillId="33" borderId="10" xfId="0" applyFont="1" applyFill="1" applyBorder="1" applyAlignment="1">
      <alignment horizontal="center"/>
    </xf>
    <xf numFmtId="165" fontId="0" fillId="0" borderId="10" xfId="1" applyNumberFormat="1" applyFont="1" applyBorder="1"/>
    <xf numFmtId="2" fontId="0" fillId="0" borderId="10" xfId="0" applyNumberFormat="1" applyBorder="1"/>
    <xf numFmtId="0" fontId="0" fillId="0" borderId="10" xfId="0" applyBorder="1" applyAlignment="1">
      <alignment horizontal="center" vertical="center"/>
    </xf>
    <xf numFmtId="0" fontId="0" fillId="0" borderId="0" xfId="0"/>
    <xf numFmtId="0" fontId="0" fillId="0" borderId="10" xfId="0" applyBorder="1" applyAlignment="1">
      <alignment horizontal="center"/>
    </xf>
    <xf numFmtId="43" fontId="0" fillId="0" borderId="10" xfId="45" applyFont="1" applyBorder="1"/>
    <xf numFmtId="164" fontId="0" fillId="0" borderId="10" xfId="1" applyNumberFormat="1" applyFont="1" applyFill="1" applyBorder="1" applyAlignment="1">
      <alignment horizontal="center"/>
    </xf>
    <xf numFmtId="0" fontId="22" fillId="0" borderId="0" xfId="46"/>
    <xf numFmtId="2" fontId="0" fillId="0" borderId="10" xfId="0" applyNumberFormat="1" applyFont="1" applyFill="1" applyBorder="1" applyAlignment="1">
      <alignment horizontal="center" vertical="top" wrapText="1"/>
    </xf>
    <xf numFmtId="0" fontId="24" fillId="0" borderId="0" xfId="0" applyFont="1"/>
    <xf numFmtId="3" fontId="24" fillId="34" borderId="14" xfId="0" applyNumberFormat="1" applyFont="1" applyFill="1" applyBorder="1" applyAlignment="1">
      <alignment horizontal="right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24" fillId="35" borderId="14" xfId="0" applyFont="1" applyFill="1" applyBorder="1" applyAlignment="1">
      <alignment horizontal="right" vertical="center" wrapText="1"/>
    </xf>
    <xf numFmtId="0" fontId="25" fillId="34" borderId="17" xfId="0" applyFont="1" applyFill="1" applyBorder="1" applyAlignment="1">
      <alignment horizontal="right" vertical="center" wrapText="1"/>
    </xf>
    <xf numFmtId="0" fontId="0" fillId="34" borderId="15" xfId="0" applyFill="1" applyBorder="1"/>
    <xf numFmtId="0" fontId="24" fillId="34" borderId="19" xfId="0" applyFont="1" applyFill="1" applyBorder="1" applyAlignment="1">
      <alignment horizontal="right" vertical="center" wrapText="1"/>
    </xf>
    <xf numFmtId="0" fontId="24" fillId="35" borderId="16" xfId="0" applyFont="1" applyFill="1" applyBorder="1" applyAlignment="1">
      <alignment horizontal="right" vertical="center" wrapText="1"/>
    </xf>
    <xf numFmtId="3" fontId="24" fillId="35" borderId="14" xfId="0" applyNumberFormat="1" applyFont="1" applyFill="1" applyBorder="1" applyAlignment="1">
      <alignment horizontal="right" vertical="center" wrapText="1"/>
    </xf>
    <xf numFmtId="0" fontId="24" fillId="34" borderId="17" xfId="0" applyFont="1" applyFill="1" applyBorder="1" applyAlignment="1">
      <alignment horizontal="right" vertical="center" wrapText="1"/>
    </xf>
    <xf numFmtId="0" fontId="25" fillId="36" borderId="14" xfId="0" applyFont="1" applyFill="1" applyBorder="1" applyAlignment="1">
      <alignment horizontal="right" vertical="center" wrapText="1"/>
    </xf>
    <xf numFmtId="0" fontId="24" fillId="35" borderId="18" xfId="0" applyFont="1" applyFill="1" applyBorder="1" applyAlignment="1">
      <alignment horizontal="right" vertical="center" wrapText="1"/>
    </xf>
    <xf numFmtId="0" fontId="24" fillId="34" borderId="16" xfId="0" applyFont="1" applyFill="1" applyBorder="1" applyAlignment="1">
      <alignment horizontal="right" vertical="center" wrapText="1"/>
    </xf>
    <xf numFmtId="3" fontId="24" fillId="35" borderId="18" xfId="0" applyNumberFormat="1" applyFont="1" applyFill="1" applyBorder="1" applyAlignment="1">
      <alignment horizontal="right" vertical="center" wrapText="1"/>
    </xf>
    <xf numFmtId="0" fontId="25" fillId="34" borderId="14" xfId="0" applyFont="1" applyFill="1" applyBorder="1" applyAlignment="1">
      <alignment horizontal="right" vertical="center" wrapText="1"/>
    </xf>
    <xf numFmtId="3" fontId="24" fillId="34" borderId="17" xfId="0" applyNumberFormat="1" applyFont="1" applyFill="1" applyBorder="1" applyAlignment="1">
      <alignment horizontal="right" vertical="center" wrapText="1"/>
    </xf>
    <xf numFmtId="0" fontId="24" fillId="34" borderId="14" xfId="0" applyFont="1" applyFill="1" applyBorder="1" applyAlignment="1">
      <alignment horizontal="right" vertical="center" wrapText="1"/>
    </xf>
    <xf numFmtId="0" fontId="0" fillId="0" borderId="0" xfId="0" applyNumberFormat="1" applyFont="1"/>
    <xf numFmtId="0" fontId="0" fillId="0" borderId="1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0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0" xfId="48" applyNumberFormat="1" applyFont="1"/>
    <xf numFmtId="43" fontId="0" fillId="0" borderId="0" xfId="45" applyFont="1"/>
    <xf numFmtId="2" fontId="0" fillId="0" borderId="0" xfId="0" applyNumberFormat="1"/>
  </cellXfs>
  <cellStyles count="49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Hipervínculo" xfId="46" builtinId="8" customBuiltin="1"/>
    <cellStyle name="Hipervínculo visitado" xfId="47" builtinId="9" customBuiltin="1"/>
    <cellStyle name="Incorrecto" xfId="8" builtinId="27" customBuiltin="1"/>
    <cellStyle name="Millares" xfId="1" builtinId="3"/>
    <cellStyle name="Millares 2" xfId="45"/>
    <cellStyle name="Neutral" xfId="9" builtinId="28" customBuiltin="1"/>
    <cellStyle name="Normal" xfId="0" builtinId="0"/>
    <cellStyle name="Normal 2" xfId="44"/>
    <cellStyle name="Normal 3" xfId="43"/>
    <cellStyle name="Notas" xfId="16" builtinId="10" customBuiltin="1"/>
    <cellStyle name="Porcentaje" xfId="48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EVOLUCIÓN</a:t>
            </a:r>
            <a:r>
              <a:rPr lang="en-US" sz="1000" baseline="0"/>
              <a:t> REAL DEL PRECIO PROMEDIO DE LA BOLETA EN COLOMBIA 2007-2013</a:t>
            </a:r>
            <a:endParaRPr lang="en-US" sz="10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CALCULO!$I$16</c:f>
              <c:strCache>
                <c:ptCount val="1"/>
                <c:pt idx="0">
                  <c:v>PRECIO PROMEDIO REAL COP</c:v>
                </c:pt>
              </c:strCache>
            </c:strRef>
          </c:tx>
          <c:dLbls>
            <c:dLbl>
              <c:idx val="4"/>
              <c:layout>
                <c:manualLayout>
                  <c:x val="-1.6260162601625931E-2"/>
                  <c:y val="4.59770114942529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CALCULO!$C$17:$C$23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CALCULO!$I$17:$I$23</c:f>
              <c:numCache>
                <c:formatCode>_-* #,##0\ _€_-;\-* #,##0\ _€_-;_-* "-"??\ _€_-;_-@_-</c:formatCode>
                <c:ptCount val="7"/>
                <c:pt idx="0">
                  <c:v>8831.4265436845199</c:v>
                </c:pt>
                <c:pt idx="1">
                  <c:v>8456.6712696452414</c:v>
                </c:pt>
                <c:pt idx="2">
                  <c:v>8177.5760504299169</c:v>
                </c:pt>
                <c:pt idx="3">
                  <c:v>8305.646053028775</c:v>
                </c:pt>
                <c:pt idx="4">
                  <c:v>8077.2805218544854</c:v>
                </c:pt>
                <c:pt idx="5">
                  <c:v>8179.1814837773927</c:v>
                </c:pt>
                <c:pt idx="6">
                  <c:v>8133.2752861907866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2513408"/>
        <c:axId val="72514560"/>
      </c:lineChart>
      <c:catAx>
        <c:axId val="7251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2514560"/>
        <c:crosses val="autoZero"/>
        <c:auto val="1"/>
        <c:lblAlgn val="ctr"/>
        <c:lblOffset val="100"/>
        <c:noMultiLvlLbl val="0"/>
      </c:catAx>
      <c:valAx>
        <c:axId val="72514560"/>
        <c:scaling>
          <c:orientation val="minMax"/>
        </c:scaling>
        <c:delete val="0"/>
        <c:axPos val="l"/>
        <c:majorGridlines/>
        <c:numFmt formatCode="_-* #,##0\ _€_-;\-* #,##0\ _€_-;_-* &quot;-&quot;??\ _€_-;_-@_-" sourceLinked="1"/>
        <c:majorTickMark val="none"/>
        <c:minorTickMark val="none"/>
        <c:tickLblPos val="nextTo"/>
        <c:crossAx val="72513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EVOLUCIÓN</a:t>
            </a:r>
            <a:r>
              <a:rPr lang="en-US" sz="1000" baseline="0"/>
              <a:t> REAL DEL PRECIO PROMEDIO DE LA BOLETA EN COLOMBIA 2007-2013 USD</a:t>
            </a:r>
            <a:endParaRPr lang="en-US" sz="10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CALCULO!$K$16</c:f>
              <c:strCache>
                <c:ptCount val="1"/>
                <c:pt idx="0">
                  <c:v>PRECIO PROMEDIO REAL USD</c:v>
                </c:pt>
              </c:strCache>
            </c:strRef>
          </c:tx>
          <c:cat>
            <c:numRef>
              <c:f>CALCULO!$C$17:$C$23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CALCULO!$K$17:$K$23</c:f>
              <c:numCache>
                <c:formatCode>0.00</c:formatCode>
                <c:ptCount val="7"/>
                <c:pt idx="0">
                  <c:v>4.7254676781446419</c:v>
                </c:pt>
                <c:pt idx="1">
                  <c:v>4.5249458342582489</c:v>
                </c:pt>
                <c:pt idx="2">
                  <c:v>4.3756092088554324</c:v>
                </c:pt>
                <c:pt idx="3">
                  <c:v>4.4441361512273394</c:v>
                </c:pt>
                <c:pt idx="4">
                  <c:v>4.3219436683902215</c:v>
                </c:pt>
                <c:pt idx="5">
                  <c:v>4.3764682346714068</c:v>
                </c:pt>
                <c:pt idx="6">
                  <c:v>4.3519050169569189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2531328"/>
        <c:axId val="111742336"/>
      </c:lineChart>
      <c:catAx>
        <c:axId val="725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1742336"/>
        <c:crosses val="autoZero"/>
        <c:auto val="1"/>
        <c:lblAlgn val="ctr"/>
        <c:lblOffset val="100"/>
        <c:noMultiLvlLbl val="0"/>
      </c:catAx>
      <c:valAx>
        <c:axId val="11174233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crossAx val="72531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1</xdr:row>
      <xdr:rowOff>76200</xdr:rowOff>
    </xdr:from>
    <xdr:to>
      <xdr:col>20</xdr:col>
      <xdr:colOff>161925</xdr:colOff>
      <xdr:row>16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527050</xdr:colOff>
      <xdr:row>19</xdr:row>
      <xdr:rowOff>60324</xdr:rowOff>
    </xdr:from>
    <xdr:to>
      <xdr:col>20</xdr:col>
      <xdr:colOff>9525</xdr:colOff>
      <xdr:row>35</xdr:row>
      <xdr:rowOff>95249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1478.25600671296" createdVersion="4" refreshedVersion="4" minRefreshableVersion="3" recordCount="82">
  <cacheSource type="worksheet">
    <worksheetSource ref="B3:E85" sheet="BASE DE DATOS"/>
  </cacheSource>
  <cacheFields count="4">
    <cacheField name="MES" numFmtId="0">
      <sharedItems containsSemiMixedTypes="0" containsString="0" containsNumber="1" containsInteger="1" minValue="1" maxValue="12" count="12">
        <n v="9"/>
        <n v="10"/>
        <n v="11"/>
        <n v="12"/>
        <n v="1"/>
        <n v="2"/>
        <n v="3"/>
        <n v="4"/>
        <n v="5"/>
        <n v="6"/>
        <n v="7"/>
        <n v="8"/>
      </sharedItems>
    </cacheField>
    <cacheField name="AÑO" numFmtId="0">
      <sharedItems containsSemiMixedTypes="0" containsString="0" containsNumber="1" containsInteger="1" minValue="2006" maxValue="2013" count="8">
        <n v="2006"/>
        <n v="2007"/>
        <n v="2008"/>
        <n v="2009"/>
        <n v="2010"/>
        <n v="2011"/>
        <n v="2012"/>
        <n v="2013"/>
      </sharedItems>
    </cacheField>
    <cacheField name="TAQUILLA" numFmtId="165">
      <sharedItems containsSemiMixedTypes="0" containsString="0" containsNumber="1" containsInteger="1" minValue="2990500" maxValue="8402873042"/>
    </cacheField>
    <cacheField name="ASISTENCIA" numFmtId="165">
      <sharedItems containsSemiMixedTypes="0" containsString="0" containsNumber="1" containsInteger="1" minValue="664" maxValue="12402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2">
  <r>
    <x v="0"/>
    <x v="0"/>
    <n v="616591420"/>
    <n v="89065"/>
  </r>
  <r>
    <x v="1"/>
    <x v="0"/>
    <n v="3321020314"/>
    <n v="596230"/>
  </r>
  <r>
    <x v="2"/>
    <x v="0"/>
    <n v="2317703950"/>
    <n v="325549"/>
  </r>
  <r>
    <x v="3"/>
    <x v="0"/>
    <n v="2766293020"/>
    <n v="389379"/>
  </r>
  <r>
    <x v="4"/>
    <x v="1"/>
    <n v="3742031550"/>
    <n v="512832"/>
  </r>
  <r>
    <x v="5"/>
    <x v="1"/>
    <n v="528056500"/>
    <n v="74514"/>
  </r>
  <r>
    <x v="6"/>
    <x v="1"/>
    <n v="1081000150"/>
    <n v="140730"/>
  </r>
  <r>
    <x v="7"/>
    <x v="1"/>
    <n v="2044152300"/>
    <n v="265856"/>
  </r>
  <r>
    <x v="8"/>
    <x v="1"/>
    <n v="721219550"/>
    <n v="92753"/>
  </r>
  <r>
    <x v="9"/>
    <x v="1"/>
    <n v="2884250050"/>
    <n v="382045"/>
  </r>
  <r>
    <x v="10"/>
    <x v="1"/>
    <n v="728740407"/>
    <n v="96585"/>
  </r>
  <r>
    <x v="11"/>
    <x v="1"/>
    <n v="2593135797"/>
    <n v="338168"/>
  </r>
  <r>
    <x v="0"/>
    <x v="1"/>
    <n v="856481204"/>
    <n v="113412"/>
  </r>
  <r>
    <x v="1"/>
    <x v="1"/>
    <n v="470537757"/>
    <n v="69726"/>
  </r>
  <r>
    <x v="2"/>
    <x v="1"/>
    <n v="776809667"/>
    <n v="103879"/>
  </r>
  <r>
    <x v="3"/>
    <x v="1"/>
    <n v="1505412580"/>
    <n v="196635"/>
  </r>
  <r>
    <x v="4"/>
    <x v="2"/>
    <n v="6583500713"/>
    <n v="859133"/>
  </r>
  <r>
    <x v="5"/>
    <x v="2"/>
    <n v="3199150848"/>
    <n v="412189"/>
  </r>
  <r>
    <x v="6"/>
    <x v="2"/>
    <n v="983923717"/>
    <n v="125989"/>
  </r>
  <r>
    <x v="7"/>
    <x v="2"/>
    <n v="1703611408"/>
    <n v="218662"/>
  </r>
  <r>
    <x v="8"/>
    <x v="2"/>
    <n v="1185666883"/>
    <n v="149003"/>
  </r>
  <r>
    <x v="9"/>
    <x v="2"/>
    <n v="5284250"/>
    <n v="1037"/>
  </r>
  <r>
    <x v="10"/>
    <x v="2"/>
    <n v="544022773"/>
    <n v="74463"/>
  </r>
  <r>
    <x v="11"/>
    <x v="2"/>
    <n v="765836129"/>
    <n v="99118"/>
  </r>
  <r>
    <x v="0"/>
    <x v="2"/>
    <n v="746490526"/>
    <n v="100304"/>
  </r>
  <r>
    <x v="1"/>
    <x v="2"/>
    <n v="772620401"/>
    <n v="107786"/>
  </r>
  <r>
    <x v="2"/>
    <x v="2"/>
    <n v="240526261"/>
    <n v="33170"/>
  </r>
  <r>
    <x v="3"/>
    <x v="2"/>
    <n v="762445837"/>
    <n v="97575"/>
  </r>
  <r>
    <x v="4"/>
    <x v="3"/>
    <n v="1204986045"/>
    <n v="157529"/>
  </r>
  <r>
    <x v="5"/>
    <x v="3"/>
    <n v="66555857"/>
    <n v="9773"/>
  </r>
  <r>
    <x v="6"/>
    <x v="3"/>
    <n v="74772610"/>
    <n v="8672"/>
  </r>
  <r>
    <x v="7"/>
    <x v="3"/>
    <n v="1773178690"/>
    <n v="236917"/>
  </r>
  <r>
    <x v="8"/>
    <x v="3"/>
    <n v="1412563582"/>
    <n v="199497"/>
  </r>
  <r>
    <x v="9"/>
    <x v="3"/>
    <n v="262512882"/>
    <n v="41345"/>
  </r>
  <r>
    <x v="10"/>
    <x v="3"/>
    <n v="31613402"/>
    <n v="5492"/>
  </r>
  <r>
    <x v="11"/>
    <x v="3"/>
    <n v="1394786050"/>
    <n v="178582"/>
  </r>
  <r>
    <x v="0"/>
    <x v="3"/>
    <n v="238431512"/>
    <n v="41975"/>
  </r>
  <r>
    <x v="1"/>
    <x v="3"/>
    <n v="452809084"/>
    <n v="70314"/>
  </r>
  <r>
    <x v="2"/>
    <x v="3"/>
    <n v="580073948"/>
    <n v="90011"/>
  </r>
  <r>
    <x v="3"/>
    <x v="3"/>
    <n v="1117604075"/>
    <n v="168173"/>
  </r>
  <r>
    <x v="4"/>
    <x v="4"/>
    <n v="2564045690"/>
    <n v="403547"/>
  </r>
  <r>
    <x v="5"/>
    <x v="4"/>
    <n v="900996450"/>
    <n v="165175"/>
  </r>
  <r>
    <x v="6"/>
    <x v="4"/>
    <n v="399924250"/>
    <n v="56428"/>
  </r>
  <r>
    <x v="7"/>
    <x v="4"/>
    <n v="600097375"/>
    <n v="77626"/>
  </r>
  <r>
    <x v="8"/>
    <x v="4"/>
    <n v="318128975"/>
    <n v="42928"/>
  </r>
  <r>
    <x v="9"/>
    <x v="4"/>
    <n v="141694600"/>
    <n v="21619"/>
  </r>
  <r>
    <x v="10"/>
    <x v="4"/>
    <n v="2990500"/>
    <n v="664"/>
  </r>
  <r>
    <x v="11"/>
    <x v="4"/>
    <n v="312279000"/>
    <n v="43967"/>
  </r>
  <r>
    <x v="0"/>
    <x v="4"/>
    <n v="1763361950"/>
    <n v="260457"/>
  </r>
  <r>
    <x v="1"/>
    <x v="4"/>
    <n v="740130986"/>
    <n v="121227"/>
  </r>
  <r>
    <x v="2"/>
    <x v="4"/>
    <n v="168102200"/>
    <n v="24123"/>
  </r>
  <r>
    <x v="3"/>
    <x v="4"/>
    <n v="2112270000"/>
    <n v="312939"/>
  </r>
  <r>
    <x v="4"/>
    <x v="5"/>
    <n v="8402873042"/>
    <n v="1240240"/>
  </r>
  <r>
    <x v="5"/>
    <x v="5"/>
    <n v="1673040840"/>
    <n v="261722"/>
  </r>
  <r>
    <x v="6"/>
    <x v="5"/>
    <n v="1978578850"/>
    <n v="262898"/>
  </r>
  <r>
    <x v="7"/>
    <x v="5"/>
    <n v="1425700888"/>
    <n v="210069"/>
  </r>
  <r>
    <x v="8"/>
    <x v="5"/>
    <n v="1328303546"/>
    <n v="191090"/>
  </r>
  <r>
    <x v="9"/>
    <x v="5"/>
    <n v="66645314"/>
    <n v="10824"/>
  </r>
  <r>
    <x v="10"/>
    <x v="5"/>
    <n v="259631350"/>
    <n v="36339"/>
  </r>
  <r>
    <x v="11"/>
    <x v="5"/>
    <n v="837386700"/>
    <n v="120104"/>
  </r>
  <r>
    <x v="0"/>
    <x v="5"/>
    <n v="413155450"/>
    <n v="57657"/>
  </r>
  <r>
    <x v="1"/>
    <x v="5"/>
    <n v="2042163750"/>
    <n v="298259"/>
  </r>
  <r>
    <x v="2"/>
    <x v="5"/>
    <n v="440135750"/>
    <n v="74498"/>
  </r>
  <r>
    <x v="3"/>
    <x v="5"/>
    <n v="1554233200"/>
    <n v="230037"/>
  </r>
  <r>
    <x v="4"/>
    <x v="6"/>
    <n v="3684881300"/>
    <n v="526809"/>
  </r>
  <r>
    <x v="5"/>
    <x v="6"/>
    <n v="2397601800"/>
    <n v="347256"/>
  </r>
  <r>
    <x v="6"/>
    <x v="6"/>
    <n v="341965850"/>
    <n v="49814"/>
  </r>
  <r>
    <x v="7"/>
    <x v="6"/>
    <n v="1116191600"/>
    <n v="159497"/>
  </r>
  <r>
    <x v="8"/>
    <x v="6"/>
    <n v="249290750"/>
    <n v="40165"/>
  </r>
  <r>
    <x v="9"/>
    <x v="6"/>
    <n v="3461368150"/>
    <n v="507209"/>
  </r>
  <r>
    <x v="10"/>
    <x v="6"/>
    <n v="2014916200"/>
    <n v="285258"/>
  </r>
  <r>
    <x v="11"/>
    <x v="6"/>
    <n v="2715627900"/>
    <n v="373287"/>
  </r>
  <r>
    <x v="0"/>
    <x v="6"/>
    <n v="1672511350"/>
    <n v="226972"/>
  </r>
  <r>
    <x v="1"/>
    <x v="6"/>
    <n v="2517841000"/>
    <n v="355675"/>
  </r>
  <r>
    <x v="2"/>
    <x v="6"/>
    <n v="255680550"/>
    <n v="33144"/>
  </r>
  <r>
    <x v="3"/>
    <x v="6"/>
    <n v="3400102400"/>
    <n v="481005"/>
  </r>
  <r>
    <x v="4"/>
    <x v="7"/>
    <n v="6389697450"/>
    <n v="924595"/>
  </r>
  <r>
    <x v="5"/>
    <x v="7"/>
    <n v="374166000"/>
    <n v="53955"/>
  </r>
  <r>
    <x v="6"/>
    <x v="7"/>
    <n v="87962350"/>
    <n v="11615"/>
  </r>
  <r>
    <x v="7"/>
    <x v="7"/>
    <n v="1074822000"/>
    <n v="143308"/>
  </r>
  <r>
    <x v="8"/>
    <x v="7"/>
    <n v="307737450"/>
    <n v="40008"/>
  </r>
  <r>
    <x v="9"/>
    <x v="7"/>
    <n v="1725883200"/>
    <n v="2432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G4:I7" firstHeaderRow="0" firstDataRow="1" firstDataCol="1" rowPageCount="1" colPageCount="1"/>
  <pivotFields count="4">
    <pivotField axis="axisPage" multipleItemSelectionAllowed="1" showAll="0">
      <items count="13">
        <item h="1" x="4"/>
        <item h="1" x="5"/>
        <item h="1" x="6"/>
        <item h="1" x="7"/>
        <item h="1" x="8"/>
        <item x="9"/>
        <item h="1" x="10"/>
        <item h="1" x="11"/>
        <item h="1" x="0"/>
        <item h="1" x="1"/>
        <item h="1" x="2"/>
        <item h="1" x="3"/>
        <item t="default"/>
      </items>
    </pivotField>
    <pivotField axis="axisRow" multipleItemSelectionAllowed="1" showAll="0">
      <items count="9">
        <item h="1" x="0"/>
        <item h="1" x="1"/>
        <item h="1" x="2"/>
        <item h="1" x="3"/>
        <item h="1" x="4"/>
        <item h="1" x="5"/>
        <item x="6"/>
        <item x="7"/>
        <item t="default"/>
      </items>
    </pivotField>
    <pivotField dataField="1" numFmtId="165" showAll="0"/>
    <pivotField dataField="1" numFmtId="165" showAll="0"/>
  </pivotFields>
  <rowFields count="1">
    <field x="1"/>
  </rowFields>
  <rowItems count="3"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Suma de TAQUILLA" fld="2" baseField="0" baseItem="0"/>
    <dataField name="Suma de ASISTENCI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ane.gov.co/files/investigaciones/fichas/IPC.pdf" TargetMode="External"/><Relationship Id="rId1" Type="http://schemas.openxmlformats.org/officeDocument/2006/relationships/hyperlink" Target="http://www.dane.gov.co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5"/>
  <sheetViews>
    <sheetView workbookViewId="0">
      <selection activeCell="H5" sqref="H5:I6"/>
    </sheetView>
    <sheetView workbookViewId="1"/>
  </sheetViews>
  <sheetFormatPr baseColWidth="10" defaultRowHeight="15" x14ac:dyDescent="0.25"/>
  <cols>
    <col min="4" max="4" width="22.28515625" bestFit="1" customWidth="1"/>
    <col min="5" max="5" width="14.140625" bestFit="1" customWidth="1"/>
    <col min="7" max="7" width="16.5703125" customWidth="1"/>
    <col min="8" max="8" width="16.7109375" customWidth="1"/>
    <col min="9" max="9" width="18.140625" customWidth="1"/>
    <col min="10" max="16" width="10.85546875" customWidth="1"/>
    <col min="17" max="17" width="11.85546875" bestFit="1" customWidth="1"/>
    <col min="18" max="18" width="10.85546875" customWidth="1"/>
    <col min="19" max="19" width="11.85546875" bestFit="1" customWidth="1"/>
    <col min="20" max="20" width="18.140625" bestFit="1" customWidth="1"/>
    <col min="21" max="21" width="7.85546875" customWidth="1"/>
    <col min="22" max="22" width="6.85546875" customWidth="1"/>
    <col min="23" max="23" width="7.85546875" customWidth="1"/>
    <col min="24" max="24" width="6.85546875" customWidth="1"/>
    <col min="25" max="25" width="7.85546875" customWidth="1"/>
    <col min="26" max="26" width="6.85546875" customWidth="1"/>
    <col min="27" max="27" width="7.85546875" customWidth="1"/>
    <col min="28" max="28" width="6.85546875" customWidth="1"/>
    <col min="29" max="29" width="7.85546875" customWidth="1"/>
    <col min="30" max="30" width="6.85546875" customWidth="1"/>
    <col min="31" max="31" width="7.85546875" customWidth="1"/>
    <col min="32" max="32" width="21.5703125" bestFit="1" customWidth="1"/>
    <col min="33" max="33" width="23" bestFit="1" customWidth="1"/>
  </cols>
  <sheetData>
    <row r="2" spans="2:9" ht="14.45" x14ac:dyDescent="0.35">
      <c r="G2" s="2" t="s">
        <v>0</v>
      </c>
      <c r="H2" s="19">
        <v>6</v>
      </c>
    </row>
    <row r="3" spans="2:9" x14ac:dyDescent="0.25">
      <c r="B3" s="4" t="s">
        <v>0</v>
      </c>
      <c r="C3" s="4" t="s">
        <v>1</v>
      </c>
      <c r="D3" s="4" t="s">
        <v>3</v>
      </c>
      <c r="E3" s="4" t="s">
        <v>2</v>
      </c>
    </row>
    <row r="4" spans="2:9" ht="14.45" x14ac:dyDescent="0.35">
      <c r="B4" s="1">
        <v>9</v>
      </c>
      <c r="C4" s="1">
        <v>2006</v>
      </c>
      <c r="D4" s="3">
        <v>616591420</v>
      </c>
      <c r="E4" s="3">
        <v>89065</v>
      </c>
      <c r="G4" s="2" t="s">
        <v>4</v>
      </c>
      <c r="H4" s="18" t="s">
        <v>6</v>
      </c>
      <c r="I4" s="18" t="s">
        <v>7</v>
      </c>
    </row>
    <row r="5" spans="2:9" ht="14.45" x14ac:dyDescent="0.35">
      <c r="B5" s="1">
        <v>10</v>
      </c>
      <c r="C5" s="1">
        <v>2006</v>
      </c>
      <c r="D5" s="3">
        <v>3321020314</v>
      </c>
      <c r="E5" s="3">
        <v>596230</v>
      </c>
      <c r="G5" s="19">
        <v>2012</v>
      </c>
      <c r="H5" s="5">
        <v>3461368150</v>
      </c>
      <c r="I5" s="5">
        <v>507209</v>
      </c>
    </row>
    <row r="6" spans="2:9" ht="14.45" x14ac:dyDescent="0.35">
      <c r="B6" s="1">
        <v>11</v>
      </c>
      <c r="C6" s="1">
        <v>2006</v>
      </c>
      <c r="D6" s="3">
        <v>2317703950</v>
      </c>
      <c r="E6" s="3">
        <v>325549</v>
      </c>
      <c r="G6" s="19">
        <v>2013</v>
      </c>
      <c r="H6" s="5">
        <v>1725883200</v>
      </c>
      <c r="I6" s="5">
        <v>243210</v>
      </c>
    </row>
    <row r="7" spans="2:9" ht="14.45" x14ac:dyDescent="0.35">
      <c r="B7" s="1">
        <v>12</v>
      </c>
      <c r="C7" s="1">
        <v>2006</v>
      </c>
      <c r="D7" s="3">
        <v>2766293020</v>
      </c>
      <c r="E7" s="3">
        <v>389379</v>
      </c>
      <c r="G7" s="19" t="s">
        <v>5</v>
      </c>
      <c r="H7" s="5">
        <v>5187251350</v>
      </c>
      <c r="I7" s="5">
        <v>750419</v>
      </c>
    </row>
    <row r="8" spans="2:9" ht="14.45" x14ac:dyDescent="0.35">
      <c r="B8" s="1">
        <v>1</v>
      </c>
      <c r="C8" s="1">
        <v>2007</v>
      </c>
      <c r="D8" s="3">
        <v>3742031550</v>
      </c>
      <c r="E8" s="3">
        <v>512832</v>
      </c>
    </row>
    <row r="9" spans="2:9" ht="14.45" x14ac:dyDescent="0.35">
      <c r="B9" s="1">
        <v>2</v>
      </c>
      <c r="C9" s="1">
        <v>2007</v>
      </c>
      <c r="D9" s="3">
        <v>528056500</v>
      </c>
      <c r="E9" s="3">
        <v>74514</v>
      </c>
    </row>
    <row r="10" spans="2:9" x14ac:dyDescent="0.25">
      <c r="B10" s="1">
        <v>3</v>
      </c>
      <c r="C10" s="1">
        <v>2007</v>
      </c>
      <c r="D10" s="3">
        <v>1081000150</v>
      </c>
      <c r="E10" s="3">
        <v>140730</v>
      </c>
    </row>
    <row r="11" spans="2:9" x14ac:dyDescent="0.25">
      <c r="B11" s="1">
        <v>4</v>
      </c>
      <c r="C11" s="1">
        <v>2007</v>
      </c>
      <c r="D11" s="3">
        <v>2044152300</v>
      </c>
      <c r="E11" s="3">
        <v>265856</v>
      </c>
    </row>
    <row r="12" spans="2:9" x14ac:dyDescent="0.25">
      <c r="B12" s="1">
        <v>5</v>
      </c>
      <c r="C12" s="1">
        <v>2007</v>
      </c>
      <c r="D12" s="3">
        <v>721219550</v>
      </c>
      <c r="E12" s="3">
        <v>92753</v>
      </c>
    </row>
    <row r="13" spans="2:9" x14ac:dyDescent="0.25">
      <c r="B13" s="1">
        <v>6</v>
      </c>
      <c r="C13" s="1">
        <v>2007</v>
      </c>
      <c r="D13" s="3">
        <v>2884250050</v>
      </c>
      <c r="E13" s="3">
        <v>382045</v>
      </c>
    </row>
    <row r="14" spans="2:9" x14ac:dyDescent="0.25">
      <c r="B14" s="1">
        <v>7</v>
      </c>
      <c r="C14" s="1">
        <v>2007</v>
      </c>
      <c r="D14" s="3">
        <v>728740407</v>
      </c>
      <c r="E14" s="3">
        <v>96585</v>
      </c>
    </row>
    <row r="15" spans="2:9" x14ac:dyDescent="0.25">
      <c r="B15" s="1">
        <v>8</v>
      </c>
      <c r="C15" s="1">
        <v>2007</v>
      </c>
      <c r="D15" s="3">
        <v>2593135797</v>
      </c>
      <c r="E15" s="3">
        <v>338168</v>
      </c>
    </row>
    <row r="16" spans="2:9" x14ac:dyDescent="0.25">
      <c r="B16" s="1">
        <v>9</v>
      </c>
      <c r="C16" s="1">
        <v>2007</v>
      </c>
      <c r="D16" s="3">
        <v>856481204</v>
      </c>
      <c r="E16" s="3">
        <v>113412</v>
      </c>
    </row>
    <row r="17" spans="2:5" x14ac:dyDescent="0.25">
      <c r="B17" s="1">
        <v>10</v>
      </c>
      <c r="C17" s="1">
        <v>2007</v>
      </c>
      <c r="D17" s="3">
        <v>470537757</v>
      </c>
      <c r="E17" s="3">
        <v>69726</v>
      </c>
    </row>
    <row r="18" spans="2:5" x14ac:dyDescent="0.25">
      <c r="B18" s="1">
        <v>11</v>
      </c>
      <c r="C18" s="1">
        <v>2007</v>
      </c>
      <c r="D18" s="3">
        <v>776809667</v>
      </c>
      <c r="E18" s="3">
        <v>103879</v>
      </c>
    </row>
    <row r="19" spans="2:5" x14ac:dyDescent="0.25">
      <c r="B19" s="1">
        <v>12</v>
      </c>
      <c r="C19" s="1">
        <v>2007</v>
      </c>
      <c r="D19" s="3">
        <v>1505412580</v>
      </c>
      <c r="E19" s="3">
        <v>196635</v>
      </c>
    </row>
    <row r="20" spans="2:5" x14ac:dyDescent="0.25">
      <c r="B20" s="1">
        <v>1</v>
      </c>
      <c r="C20" s="1">
        <v>2008</v>
      </c>
      <c r="D20" s="3">
        <v>6583500713</v>
      </c>
      <c r="E20" s="3">
        <v>859133</v>
      </c>
    </row>
    <row r="21" spans="2:5" x14ac:dyDescent="0.25">
      <c r="B21" s="1">
        <v>2</v>
      </c>
      <c r="C21" s="1">
        <v>2008</v>
      </c>
      <c r="D21" s="3">
        <v>3199150848</v>
      </c>
      <c r="E21" s="3">
        <v>412189</v>
      </c>
    </row>
    <row r="22" spans="2:5" x14ac:dyDescent="0.25">
      <c r="B22" s="1">
        <v>3</v>
      </c>
      <c r="C22" s="1">
        <v>2008</v>
      </c>
      <c r="D22" s="3">
        <v>983923717</v>
      </c>
      <c r="E22" s="3">
        <v>125989</v>
      </c>
    </row>
    <row r="23" spans="2:5" x14ac:dyDescent="0.25">
      <c r="B23" s="1">
        <v>4</v>
      </c>
      <c r="C23" s="1">
        <v>2008</v>
      </c>
      <c r="D23" s="3">
        <v>1703611408</v>
      </c>
      <c r="E23" s="3">
        <v>218662</v>
      </c>
    </row>
    <row r="24" spans="2:5" x14ac:dyDescent="0.25">
      <c r="B24" s="1">
        <v>5</v>
      </c>
      <c r="C24" s="1">
        <v>2008</v>
      </c>
      <c r="D24" s="3">
        <v>1185666883</v>
      </c>
      <c r="E24" s="3">
        <v>149003</v>
      </c>
    </row>
    <row r="25" spans="2:5" x14ac:dyDescent="0.25">
      <c r="B25" s="1">
        <v>6</v>
      </c>
      <c r="C25" s="1">
        <v>2008</v>
      </c>
      <c r="D25" s="3">
        <v>5284250</v>
      </c>
      <c r="E25" s="3">
        <v>1037</v>
      </c>
    </row>
    <row r="26" spans="2:5" x14ac:dyDescent="0.25">
      <c r="B26" s="1">
        <v>7</v>
      </c>
      <c r="C26" s="1">
        <v>2008</v>
      </c>
      <c r="D26" s="3">
        <v>544022773</v>
      </c>
      <c r="E26" s="3">
        <v>74463</v>
      </c>
    </row>
    <row r="27" spans="2:5" x14ac:dyDescent="0.25">
      <c r="B27" s="1">
        <v>8</v>
      </c>
      <c r="C27" s="1">
        <v>2008</v>
      </c>
      <c r="D27" s="3">
        <v>765836129</v>
      </c>
      <c r="E27" s="3">
        <v>99118</v>
      </c>
    </row>
    <row r="28" spans="2:5" x14ac:dyDescent="0.25">
      <c r="B28" s="1">
        <v>9</v>
      </c>
      <c r="C28" s="1">
        <v>2008</v>
      </c>
      <c r="D28" s="3">
        <v>746490526</v>
      </c>
      <c r="E28" s="3">
        <v>100304</v>
      </c>
    </row>
    <row r="29" spans="2:5" x14ac:dyDescent="0.25">
      <c r="B29" s="1">
        <v>10</v>
      </c>
      <c r="C29" s="1">
        <v>2008</v>
      </c>
      <c r="D29" s="3">
        <v>772620401</v>
      </c>
      <c r="E29" s="3">
        <v>107786</v>
      </c>
    </row>
    <row r="30" spans="2:5" x14ac:dyDescent="0.25">
      <c r="B30" s="1">
        <v>11</v>
      </c>
      <c r="C30" s="1">
        <v>2008</v>
      </c>
      <c r="D30" s="3">
        <v>240526261</v>
      </c>
      <c r="E30" s="3">
        <v>33170</v>
      </c>
    </row>
    <row r="31" spans="2:5" x14ac:dyDescent="0.25">
      <c r="B31" s="1">
        <v>12</v>
      </c>
      <c r="C31" s="1">
        <v>2008</v>
      </c>
      <c r="D31" s="3">
        <v>762445837</v>
      </c>
      <c r="E31" s="3">
        <v>97575</v>
      </c>
    </row>
    <row r="32" spans="2:5" x14ac:dyDescent="0.25">
      <c r="B32" s="1">
        <v>1</v>
      </c>
      <c r="C32" s="1">
        <v>2009</v>
      </c>
      <c r="D32" s="3">
        <v>1204986045</v>
      </c>
      <c r="E32" s="3">
        <v>157529</v>
      </c>
    </row>
    <row r="33" spans="2:5" x14ac:dyDescent="0.25">
      <c r="B33" s="1">
        <v>2</v>
      </c>
      <c r="C33" s="1">
        <v>2009</v>
      </c>
      <c r="D33" s="3">
        <v>66555857</v>
      </c>
      <c r="E33" s="3">
        <v>9773</v>
      </c>
    </row>
    <row r="34" spans="2:5" x14ac:dyDescent="0.25">
      <c r="B34" s="1">
        <v>3</v>
      </c>
      <c r="C34" s="1">
        <v>2009</v>
      </c>
      <c r="D34" s="3">
        <v>74772610</v>
      </c>
      <c r="E34" s="3">
        <v>8672</v>
      </c>
    </row>
    <row r="35" spans="2:5" x14ac:dyDescent="0.25">
      <c r="B35" s="1">
        <v>4</v>
      </c>
      <c r="C35" s="1">
        <v>2009</v>
      </c>
      <c r="D35" s="3">
        <v>1773178690</v>
      </c>
      <c r="E35" s="3">
        <v>236917</v>
      </c>
    </row>
    <row r="36" spans="2:5" x14ac:dyDescent="0.25">
      <c r="B36" s="1">
        <v>5</v>
      </c>
      <c r="C36" s="1">
        <v>2009</v>
      </c>
      <c r="D36" s="3">
        <v>1412563582</v>
      </c>
      <c r="E36" s="3">
        <v>199497</v>
      </c>
    </row>
    <row r="37" spans="2:5" x14ac:dyDescent="0.25">
      <c r="B37" s="1">
        <v>6</v>
      </c>
      <c r="C37" s="1">
        <v>2009</v>
      </c>
      <c r="D37" s="3">
        <v>262512882</v>
      </c>
      <c r="E37" s="3">
        <v>41345</v>
      </c>
    </row>
    <row r="38" spans="2:5" x14ac:dyDescent="0.25">
      <c r="B38" s="1">
        <v>7</v>
      </c>
      <c r="C38" s="1">
        <v>2009</v>
      </c>
      <c r="D38" s="3">
        <v>31613402</v>
      </c>
      <c r="E38" s="3">
        <v>5492</v>
      </c>
    </row>
    <row r="39" spans="2:5" x14ac:dyDescent="0.25">
      <c r="B39" s="1">
        <v>8</v>
      </c>
      <c r="C39" s="1">
        <v>2009</v>
      </c>
      <c r="D39" s="3">
        <v>1394786050</v>
      </c>
      <c r="E39" s="3">
        <v>178582</v>
      </c>
    </row>
    <row r="40" spans="2:5" x14ac:dyDescent="0.25">
      <c r="B40" s="1">
        <v>9</v>
      </c>
      <c r="C40" s="1">
        <v>2009</v>
      </c>
      <c r="D40" s="3">
        <v>238431512</v>
      </c>
      <c r="E40" s="3">
        <v>41975</v>
      </c>
    </row>
    <row r="41" spans="2:5" x14ac:dyDescent="0.25">
      <c r="B41" s="1">
        <v>10</v>
      </c>
      <c r="C41" s="1">
        <v>2009</v>
      </c>
      <c r="D41" s="3">
        <v>452809084</v>
      </c>
      <c r="E41" s="3">
        <v>70314</v>
      </c>
    </row>
    <row r="42" spans="2:5" x14ac:dyDescent="0.25">
      <c r="B42" s="1">
        <v>11</v>
      </c>
      <c r="C42" s="1">
        <v>2009</v>
      </c>
      <c r="D42" s="3">
        <v>580073948</v>
      </c>
      <c r="E42" s="3">
        <v>90011</v>
      </c>
    </row>
    <row r="43" spans="2:5" x14ac:dyDescent="0.25">
      <c r="B43" s="1">
        <v>12</v>
      </c>
      <c r="C43" s="1">
        <v>2009</v>
      </c>
      <c r="D43" s="3">
        <v>1117604075</v>
      </c>
      <c r="E43" s="3">
        <v>168173</v>
      </c>
    </row>
    <row r="44" spans="2:5" x14ac:dyDescent="0.25">
      <c r="B44" s="1">
        <v>1</v>
      </c>
      <c r="C44" s="1">
        <v>2010</v>
      </c>
      <c r="D44" s="3">
        <v>2564045690</v>
      </c>
      <c r="E44" s="3">
        <v>403547</v>
      </c>
    </row>
    <row r="45" spans="2:5" x14ac:dyDescent="0.25">
      <c r="B45" s="1">
        <v>2</v>
      </c>
      <c r="C45" s="1">
        <v>2010</v>
      </c>
      <c r="D45" s="3">
        <v>900996450</v>
      </c>
      <c r="E45" s="3">
        <v>165175</v>
      </c>
    </row>
    <row r="46" spans="2:5" x14ac:dyDescent="0.25">
      <c r="B46" s="1">
        <v>3</v>
      </c>
      <c r="C46" s="1">
        <v>2010</v>
      </c>
      <c r="D46" s="3">
        <v>399924250</v>
      </c>
      <c r="E46" s="3">
        <v>56428</v>
      </c>
    </row>
    <row r="47" spans="2:5" x14ac:dyDescent="0.25">
      <c r="B47" s="1">
        <v>4</v>
      </c>
      <c r="C47" s="1">
        <v>2010</v>
      </c>
      <c r="D47" s="3">
        <v>600097375</v>
      </c>
      <c r="E47" s="3">
        <v>77626</v>
      </c>
    </row>
    <row r="48" spans="2:5" x14ac:dyDescent="0.25">
      <c r="B48" s="1">
        <v>5</v>
      </c>
      <c r="C48" s="1">
        <v>2010</v>
      </c>
      <c r="D48" s="3">
        <v>318128975</v>
      </c>
      <c r="E48" s="3">
        <v>42928</v>
      </c>
    </row>
    <row r="49" spans="2:5" x14ac:dyDescent="0.25">
      <c r="B49" s="1">
        <v>6</v>
      </c>
      <c r="C49" s="1">
        <v>2010</v>
      </c>
      <c r="D49" s="3">
        <v>141694600</v>
      </c>
      <c r="E49" s="3">
        <v>21619</v>
      </c>
    </row>
    <row r="50" spans="2:5" x14ac:dyDescent="0.25">
      <c r="B50" s="1">
        <v>7</v>
      </c>
      <c r="C50" s="1">
        <v>2010</v>
      </c>
      <c r="D50" s="3">
        <v>2990500</v>
      </c>
      <c r="E50" s="3">
        <v>664</v>
      </c>
    </row>
    <row r="51" spans="2:5" x14ac:dyDescent="0.25">
      <c r="B51" s="1">
        <v>8</v>
      </c>
      <c r="C51" s="1">
        <v>2010</v>
      </c>
      <c r="D51" s="3">
        <v>312279000</v>
      </c>
      <c r="E51" s="3">
        <v>43967</v>
      </c>
    </row>
    <row r="52" spans="2:5" x14ac:dyDescent="0.25">
      <c r="B52" s="1">
        <v>9</v>
      </c>
      <c r="C52" s="1">
        <v>2010</v>
      </c>
      <c r="D52" s="3">
        <v>1763361950</v>
      </c>
      <c r="E52" s="3">
        <v>260457</v>
      </c>
    </row>
    <row r="53" spans="2:5" x14ac:dyDescent="0.25">
      <c r="B53" s="1">
        <v>10</v>
      </c>
      <c r="C53" s="1">
        <v>2010</v>
      </c>
      <c r="D53" s="3">
        <v>740130986</v>
      </c>
      <c r="E53" s="3">
        <v>121227</v>
      </c>
    </row>
    <row r="54" spans="2:5" x14ac:dyDescent="0.25">
      <c r="B54" s="1">
        <v>11</v>
      </c>
      <c r="C54" s="1">
        <v>2010</v>
      </c>
      <c r="D54" s="3">
        <v>168102200</v>
      </c>
      <c r="E54" s="3">
        <v>24123</v>
      </c>
    </row>
    <row r="55" spans="2:5" x14ac:dyDescent="0.25">
      <c r="B55" s="1">
        <v>12</v>
      </c>
      <c r="C55" s="1">
        <v>2010</v>
      </c>
      <c r="D55" s="3">
        <v>2112270000</v>
      </c>
      <c r="E55" s="3">
        <v>312939</v>
      </c>
    </row>
    <row r="56" spans="2:5" x14ac:dyDescent="0.25">
      <c r="B56" s="1">
        <v>1</v>
      </c>
      <c r="C56" s="1">
        <v>2011</v>
      </c>
      <c r="D56" s="3">
        <v>8402873042</v>
      </c>
      <c r="E56" s="3">
        <v>1240240</v>
      </c>
    </row>
    <row r="57" spans="2:5" x14ac:dyDescent="0.25">
      <c r="B57" s="1">
        <v>2</v>
      </c>
      <c r="C57" s="1">
        <v>2011</v>
      </c>
      <c r="D57" s="3">
        <v>1673040840</v>
      </c>
      <c r="E57" s="3">
        <v>261722</v>
      </c>
    </row>
    <row r="58" spans="2:5" x14ac:dyDescent="0.25">
      <c r="B58" s="1">
        <v>3</v>
      </c>
      <c r="C58" s="1">
        <v>2011</v>
      </c>
      <c r="D58" s="3">
        <v>1978578850</v>
      </c>
      <c r="E58" s="3">
        <v>262898</v>
      </c>
    </row>
    <row r="59" spans="2:5" x14ac:dyDescent="0.25">
      <c r="B59" s="1">
        <v>4</v>
      </c>
      <c r="C59" s="1">
        <v>2011</v>
      </c>
      <c r="D59" s="3">
        <v>1425700888</v>
      </c>
      <c r="E59" s="3">
        <v>210069</v>
      </c>
    </row>
    <row r="60" spans="2:5" x14ac:dyDescent="0.25">
      <c r="B60" s="1">
        <v>5</v>
      </c>
      <c r="C60" s="1">
        <v>2011</v>
      </c>
      <c r="D60" s="3">
        <v>1328303546</v>
      </c>
      <c r="E60" s="3">
        <v>191090</v>
      </c>
    </row>
    <row r="61" spans="2:5" x14ac:dyDescent="0.25">
      <c r="B61" s="1">
        <v>6</v>
      </c>
      <c r="C61" s="1">
        <v>2011</v>
      </c>
      <c r="D61" s="3">
        <v>66645314</v>
      </c>
      <c r="E61" s="3">
        <v>10824</v>
      </c>
    </row>
    <row r="62" spans="2:5" x14ac:dyDescent="0.25">
      <c r="B62" s="1">
        <v>7</v>
      </c>
      <c r="C62" s="1">
        <v>2011</v>
      </c>
      <c r="D62" s="3">
        <v>259631350</v>
      </c>
      <c r="E62" s="3">
        <v>36339</v>
      </c>
    </row>
    <row r="63" spans="2:5" x14ac:dyDescent="0.25">
      <c r="B63" s="1">
        <v>8</v>
      </c>
      <c r="C63" s="1">
        <v>2011</v>
      </c>
      <c r="D63" s="3">
        <v>837386700</v>
      </c>
      <c r="E63" s="3">
        <v>120104</v>
      </c>
    </row>
    <row r="64" spans="2:5" x14ac:dyDescent="0.25">
      <c r="B64" s="1">
        <v>9</v>
      </c>
      <c r="C64" s="1">
        <v>2011</v>
      </c>
      <c r="D64" s="3">
        <v>413155450</v>
      </c>
      <c r="E64" s="3">
        <v>57657</v>
      </c>
    </row>
    <row r="65" spans="2:5" x14ac:dyDescent="0.25">
      <c r="B65" s="1">
        <v>10</v>
      </c>
      <c r="C65" s="1">
        <v>2011</v>
      </c>
      <c r="D65" s="3">
        <v>2042163750</v>
      </c>
      <c r="E65" s="3">
        <v>298259</v>
      </c>
    </row>
    <row r="66" spans="2:5" x14ac:dyDescent="0.25">
      <c r="B66" s="1">
        <v>11</v>
      </c>
      <c r="C66" s="1">
        <v>2011</v>
      </c>
      <c r="D66" s="3">
        <v>440135750</v>
      </c>
      <c r="E66" s="3">
        <v>74498</v>
      </c>
    </row>
    <row r="67" spans="2:5" x14ac:dyDescent="0.25">
      <c r="B67" s="1">
        <v>12</v>
      </c>
      <c r="C67" s="1">
        <v>2011</v>
      </c>
      <c r="D67" s="3">
        <v>1554233200</v>
      </c>
      <c r="E67" s="3">
        <v>230037</v>
      </c>
    </row>
    <row r="68" spans="2:5" x14ac:dyDescent="0.25">
      <c r="B68" s="1">
        <v>1</v>
      </c>
      <c r="C68" s="1">
        <v>2012</v>
      </c>
      <c r="D68" s="3">
        <v>3684881300</v>
      </c>
      <c r="E68" s="3">
        <v>526809</v>
      </c>
    </row>
    <row r="69" spans="2:5" x14ac:dyDescent="0.25">
      <c r="B69" s="1">
        <v>2</v>
      </c>
      <c r="C69" s="1">
        <v>2012</v>
      </c>
      <c r="D69" s="3">
        <v>2397601800</v>
      </c>
      <c r="E69" s="3">
        <v>347256</v>
      </c>
    </row>
    <row r="70" spans="2:5" x14ac:dyDescent="0.25">
      <c r="B70" s="1">
        <v>3</v>
      </c>
      <c r="C70" s="1">
        <v>2012</v>
      </c>
      <c r="D70" s="3">
        <v>341965850</v>
      </c>
      <c r="E70" s="3">
        <v>49814</v>
      </c>
    </row>
    <row r="71" spans="2:5" x14ac:dyDescent="0.25">
      <c r="B71" s="1">
        <v>4</v>
      </c>
      <c r="C71" s="1">
        <v>2012</v>
      </c>
      <c r="D71" s="3">
        <v>1116191600</v>
      </c>
      <c r="E71" s="3">
        <v>159497</v>
      </c>
    </row>
    <row r="72" spans="2:5" x14ac:dyDescent="0.25">
      <c r="B72" s="1">
        <v>5</v>
      </c>
      <c r="C72" s="1">
        <v>2012</v>
      </c>
      <c r="D72" s="3">
        <v>249290750</v>
      </c>
      <c r="E72" s="3">
        <v>40165</v>
      </c>
    </row>
    <row r="73" spans="2:5" x14ac:dyDescent="0.25">
      <c r="B73" s="1">
        <v>6</v>
      </c>
      <c r="C73" s="1">
        <v>2012</v>
      </c>
      <c r="D73" s="3">
        <v>3461368150</v>
      </c>
      <c r="E73" s="3">
        <v>507209</v>
      </c>
    </row>
    <row r="74" spans="2:5" x14ac:dyDescent="0.25">
      <c r="B74" s="1">
        <v>7</v>
      </c>
      <c r="C74" s="1">
        <v>2012</v>
      </c>
      <c r="D74" s="3">
        <v>2014916200</v>
      </c>
      <c r="E74" s="3">
        <v>285258</v>
      </c>
    </row>
    <row r="75" spans="2:5" x14ac:dyDescent="0.25">
      <c r="B75" s="1">
        <v>8</v>
      </c>
      <c r="C75" s="1">
        <v>2012</v>
      </c>
      <c r="D75" s="3">
        <v>2715627900</v>
      </c>
      <c r="E75" s="3">
        <v>373287</v>
      </c>
    </row>
    <row r="76" spans="2:5" x14ac:dyDescent="0.25">
      <c r="B76" s="1">
        <v>9</v>
      </c>
      <c r="C76" s="1">
        <v>2012</v>
      </c>
      <c r="D76" s="3">
        <v>1672511350</v>
      </c>
      <c r="E76" s="3">
        <v>226972</v>
      </c>
    </row>
    <row r="77" spans="2:5" x14ac:dyDescent="0.25">
      <c r="B77" s="1">
        <v>10</v>
      </c>
      <c r="C77" s="1">
        <v>2012</v>
      </c>
      <c r="D77" s="3">
        <v>2517841000</v>
      </c>
      <c r="E77" s="3">
        <v>355675</v>
      </c>
    </row>
    <row r="78" spans="2:5" x14ac:dyDescent="0.25">
      <c r="B78" s="1">
        <v>11</v>
      </c>
      <c r="C78" s="1">
        <v>2012</v>
      </c>
      <c r="D78" s="3">
        <v>255680550</v>
      </c>
      <c r="E78" s="3">
        <v>33144</v>
      </c>
    </row>
    <row r="79" spans="2:5" x14ac:dyDescent="0.25">
      <c r="B79" s="1">
        <v>12</v>
      </c>
      <c r="C79" s="1">
        <v>2012</v>
      </c>
      <c r="D79" s="3">
        <v>3400102400</v>
      </c>
      <c r="E79" s="3">
        <v>481005</v>
      </c>
    </row>
    <row r="80" spans="2:5" x14ac:dyDescent="0.25">
      <c r="B80" s="1">
        <v>1</v>
      </c>
      <c r="C80" s="1">
        <v>2013</v>
      </c>
      <c r="D80" s="3">
        <v>6389697450</v>
      </c>
      <c r="E80" s="3">
        <v>924595</v>
      </c>
    </row>
    <row r="81" spans="2:5" x14ac:dyDescent="0.25">
      <c r="B81" s="1">
        <v>2</v>
      </c>
      <c r="C81" s="1">
        <v>2013</v>
      </c>
      <c r="D81" s="3">
        <v>374166000</v>
      </c>
      <c r="E81" s="3">
        <v>53955</v>
      </c>
    </row>
    <row r="82" spans="2:5" x14ac:dyDescent="0.25">
      <c r="B82" s="1">
        <v>3</v>
      </c>
      <c r="C82" s="1">
        <v>2013</v>
      </c>
      <c r="D82" s="3">
        <v>87962350</v>
      </c>
      <c r="E82" s="3">
        <v>11615</v>
      </c>
    </row>
    <row r="83" spans="2:5" x14ac:dyDescent="0.25">
      <c r="B83" s="1">
        <v>4</v>
      </c>
      <c r="C83" s="1">
        <v>2013</v>
      </c>
      <c r="D83" s="3">
        <v>1074822000</v>
      </c>
      <c r="E83" s="3">
        <v>143308</v>
      </c>
    </row>
    <row r="84" spans="2:5" x14ac:dyDescent="0.25">
      <c r="B84" s="1">
        <v>5</v>
      </c>
      <c r="C84" s="1">
        <v>2013</v>
      </c>
      <c r="D84" s="3">
        <v>307737450</v>
      </c>
      <c r="E84" s="3">
        <v>40008</v>
      </c>
    </row>
    <row r="85" spans="2:5" x14ac:dyDescent="0.25">
      <c r="B85" s="1">
        <v>6</v>
      </c>
      <c r="C85" s="1">
        <v>2013</v>
      </c>
      <c r="D85" s="3">
        <v>1725883200</v>
      </c>
      <c r="E85" s="3">
        <v>243210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317"/>
  <sheetViews>
    <sheetView topLeftCell="A99" workbookViewId="0">
      <selection activeCell="E111" sqref="E111"/>
    </sheetView>
    <sheetView topLeftCell="A10" workbookViewId="1">
      <selection activeCell="J27" sqref="J27"/>
    </sheetView>
  </sheetViews>
  <sheetFormatPr baseColWidth="10" defaultColWidth="10.85546875" defaultRowHeight="15" x14ac:dyDescent="0.25"/>
  <cols>
    <col min="1" max="3" width="10.85546875" style="10"/>
    <col min="4" max="4" width="12.42578125" style="10" customWidth="1"/>
    <col min="5" max="6" width="10.85546875" style="10"/>
    <col min="7" max="7" width="23.5703125" style="10" bestFit="1" customWidth="1"/>
    <col min="8" max="8" width="27.5703125" style="13" bestFit="1" customWidth="1"/>
    <col min="9" max="9" width="10.85546875" style="10"/>
    <col min="10" max="10" width="26" style="10" bestFit="1" customWidth="1"/>
    <col min="11" max="16384" width="10.85546875" style="10"/>
  </cols>
  <sheetData>
    <row r="1" spans="3:12" ht="14.45" x14ac:dyDescent="0.35">
      <c r="H1" s="10"/>
    </row>
    <row r="2" spans="3:12" ht="14.45" x14ac:dyDescent="0.35">
      <c r="H2" s="10"/>
    </row>
    <row r="3" spans="3:12" x14ac:dyDescent="0.25">
      <c r="C3" s="9" t="s">
        <v>1</v>
      </c>
      <c r="D3" s="9" t="s">
        <v>0</v>
      </c>
      <c r="E3" s="8" t="s">
        <v>8</v>
      </c>
      <c r="F3" s="6" t="s">
        <v>33</v>
      </c>
      <c r="G3" s="6" t="s">
        <v>34</v>
      </c>
      <c r="H3" s="11" t="s">
        <v>0</v>
      </c>
      <c r="I3" s="11" t="s">
        <v>1</v>
      </c>
      <c r="J3" s="11" t="s">
        <v>35</v>
      </c>
    </row>
    <row r="4" spans="3:12" x14ac:dyDescent="0.25">
      <c r="C4" s="49">
        <v>1990</v>
      </c>
      <c r="D4" s="12" t="s">
        <v>9</v>
      </c>
      <c r="E4" s="30">
        <v>8.5500000000000007</v>
      </c>
      <c r="F4" s="7">
        <v>32874</v>
      </c>
      <c r="G4" s="6">
        <f>E4/$E$291</f>
        <v>7.5011488601675322E-2</v>
      </c>
      <c r="H4" s="11" t="s">
        <v>26</v>
      </c>
      <c r="I4" s="11">
        <v>1990</v>
      </c>
      <c r="J4" s="6">
        <v>9.6155077786475029E-2</v>
      </c>
    </row>
    <row r="5" spans="3:12" x14ac:dyDescent="0.25">
      <c r="C5" s="49">
        <v>1990</v>
      </c>
      <c r="D5" s="12" t="s">
        <v>10</v>
      </c>
      <c r="E5" s="8">
        <v>8.8699999999999992</v>
      </c>
      <c r="F5" s="7">
        <v>32905</v>
      </c>
      <c r="G5" s="6">
        <f t="shared" ref="G5:G68" si="0">E5/$E$291</f>
        <v>7.7818936128287705E-2</v>
      </c>
      <c r="H5" s="11" t="s">
        <v>26</v>
      </c>
      <c r="I5" s="11">
        <v>1991</v>
      </c>
      <c r="J5" s="6">
        <v>0.12194850193722653</v>
      </c>
      <c r="L5" s="20"/>
    </row>
    <row r="6" spans="3:12" x14ac:dyDescent="0.25">
      <c r="C6" s="49">
        <v>1990</v>
      </c>
      <c r="D6" s="12" t="s">
        <v>11</v>
      </c>
      <c r="E6" s="8">
        <v>9.1300000000000008</v>
      </c>
      <c r="F6" s="7">
        <v>32933</v>
      </c>
      <c r="G6" s="6">
        <f t="shared" si="0"/>
        <v>8.0099987243660312E-2</v>
      </c>
      <c r="H6" s="11" t="s">
        <v>26</v>
      </c>
      <c r="I6" s="11">
        <v>1992</v>
      </c>
      <c r="J6" s="6">
        <v>0.15265495925954975</v>
      </c>
      <c r="L6" s="20"/>
    </row>
    <row r="7" spans="3:12" x14ac:dyDescent="0.25">
      <c r="C7" s="49">
        <v>1990</v>
      </c>
      <c r="D7" s="12" t="s">
        <v>12</v>
      </c>
      <c r="E7" s="8">
        <v>9.3800000000000008</v>
      </c>
      <c r="F7" s="7">
        <v>32964</v>
      </c>
      <c r="G7" s="6">
        <f t="shared" si="0"/>
        <v>8.2293305623826252E-2</v>
      </c>
      <c r="H7" s="11" t="s">
        <v>26</v>
      </c>
      <c r="I7" s="11">
        <v>1993</v>
      </c>
      <c r="J7" s="6">
        <v>0.18713392419575839</v>
      </c>
      <c r="L7" s="20"/>
    </row>
    <row r="8" spans="3:12" x14ac:dyDescent="0.25">
      <c r="C8" s="49">
        <v>1990</v>
      </c>
      <c r="D8" s="12" t="s">
        <v>13</v>
      </c>
      <c r="E8" s="8">
        <v>9.57</v>
      </c>
      <c r="F8" s="7">
        <v>32994</v>
      </c>
      <c r="G8" s="6">
        <f t="shared" si="0"/>
        <v>8.3960227592752359E-2</v>
      </c>
      <c r="H8" s="11" t="s">
        <v>26</v>
      </c>
      <c r="I8" s="11">
        <v>1994</v>
      </c>
      <c r="J8" s="6">
        <v>0.2294211025653578</v>
      </c>
      <c r="L8" s="20"/>
    </row>
    <row r="9" spans="3:12" x14ac:dyDescent="0.25">
      <c r="C9" s="49">
        <v>1990</v>
      </c>
      <c r="D9" s="12" t="s">
        <v>14</v>
      </c>
      <c r="E9" s="8">
        <v>9.75</v>
      </c>
      <c r="F9" s="7">
        <v>33025</v>
      </c>
      <c r="G9" s="6">
        <f t="shared" si="0"/>
        <v>8.5539416826471842E-2</v>
      </c>
      <c r="H9" s="11" t="s">
        <v>26</v>
      </c>
      <c r="I9" s="11">
        <v>1995</v>
      </c>
      <c r="J9" s="6">
        <v>0.27407706478553645</v>
      </c>
      <c r="L9" s="20"/>
    </row>
    <row r="10" spans="3:12" x14ac:dyDescent="0.25">
      <c r="C10" s="49">
        <v>1990</v>
      </c>
      <c r="D10" s="12" t="s">
        <v>15</v>
      </c>
      <c r="E10" s="8">
        <v>9.8800000000000008</v>
      </c>
      <c r="F10" s="7">
        <v>33055</v>
      </c>
      <c r="G10" s="6">
        <f t="shared" si="0"/>
        <v>8.6679942384158146E-2</v>
      </c>
      <c r="H10" s="11" t="s">
        <v>26</v>
      </c>
      <c r="I10" s="11">
        <v>1996</v>
      </c>
      <c r="J10" s="6">
        <v>0.33338439378522361</v>
      </c>
      <c r="L10" s="20"/>
    </row>
    <row r="11" spans="3:12" x14ac:dyDescent="0.25">
      <c r="C11" s="49">
        <v>1990</v>
      </c>
      <c r="D11" s="12" t="s">
        <v>16</v>
      </c>
      <c r="E11" s="8">
        <v>10.039999999999999</v>
      </c>
      <c r="F11" s="7">
        <v>33086</v>
      </c>
      <c r="G11" s="6">
        <f t="shared" si="0"/>
        <v>8.8083666147464337E-2</v>
      </c>
      <c r="H11" s="11" t="s">
        <v>26</v>
      </c>
      <c r="I11" s="11">
        <v>1997</v>
      </c>
      <c r="J11" s="6">
        <v>0.39234079184408416</v>
      </c>
      <c r="L11" s="20"/>
    </row>
    <row r="12" spans="3:12" x14ac:dyDescent="0.25">
      <c r="C12" s="49">
        <v>1990</v>
      </c>
      <c r="D12" s="12" t="s">
        <v>17</v>
      </c>
      <c r="E12" s="8">
        <v>10.28</v>
      </c>
      <c r="F12" s="7">
        <v>33117</v>
      </c>
      <c r="G12" s="6">
        <f t="shared" si="0"/>
        <v>9.0189251792423639E-2</v>
      </c>
      <c r="H12" s="11" t="s">
        <v>26</v>
      </c>
      <c r="I12" s="11">
        <v>1998</v>
      </c>
      <c r="J12" s="6">
        <v>0.457789412308236</v>
      </c>
      <c r="L12" s="20"/>
    </row>
    <row r="13" spans="3:12" x14ac:dyDescent="0.25">
      <c r="C13" s="49">
        <v>1990</v>
      </c>
      <c r="D13" s="12" t="s">
        <v>18</v>
      </c>
      <c r="E13" s="8">
        <v>10.48</v>
      </c>
      <c r="F13" s="7">
        <v>33147</v>
      </c>
      <c r="G13" s="6">
        <f t="shared" si="0"/>
        <v>9.1943906496556413E-2</v>
      </c>
      <c r="H13" s="11" t="s">
        <v>26</v>
      </c>
      <c r="I13" s="11">
        <v>1999</v>
      </c>
      <c r="J13" s="6">
        <v>0.50007659067783539</v>
      </c>
      <c r="L13" s="20"/>
    </row>
    <row r="14" spans="3:12" x14ac:dyDescent="0.25">
      <c r="C14" s="49">
        <v>1990</v>
      </c>
      <c r="D14" s="12" t="s">
        <v>19</v>
      </c>
      <c r="E14" s="8">
        <v>10.69</v>
      </c>
      <c r="F14" s="7">
        <v>33178</v>
      </c>
      <c r="G14" s="6">
        <f t="shared" si="0"/>
        <v>9.3786293935895798E-2</v>
      </c>
      <c r="H14" s="11" t="s">
        <v>26</v>
      </c>
      <c r="I14" s="11">
        <v>2000</v>
      </c>
      <c r="J14" s="6">
        <v>0.54385522554594767</v>
      </c>
      <c r="L14" s="20"/>
    </row>
    <row r="15" spans="3:12" x14ac:dyDescent="0.25">
      <c r="C15" s="49">
        <v>1990</v>
      </c>
      <c r="D15" s="12" t="s">
        <v>20</v>
      </c>
      <c r="E15" s="8">
        <v>10.96</v>
      </c>
      <c r="F15" s="7">
        <v>33208</v>
      </c>
      <c r="G15" s="6">
        <f t="shared" si="0"/>
        <v>9.6155077786475029E-2</v>
      </c>
      <c r="H15" s="11" t="s">
        <v>26</v>
      </c>
      <c r="I15" s="11">
        <v>2001</v>
      </c>
      <c r="J15" s="6">
        <v>0.58544054203389395</v>
      </c>
      <c r="L15" s="20"/>
    </row>
    <row r="16" spans="3:12" x14ac:dyDescent="0.25">
      <c r="C16" s="49">
        <v>1991</v>
      </c>
      <c r="D16" s="12" t="s">
        <v>9</v>
      </c>
      <c r="E16" s="8">
        <v>11.29</v>
      </c>
      <c r="F16" s="7">
        <v>33239</v>
      </c>
      <c r="G16" s="6">
        <f t="shared" si="0"/>
        <v>9.9050258048294051E-2</v>
      </c>
      <c r="H16" s="11" t="s">
        <v>26</v>
      </c>
      <c r="I16" s="11">
        <v>2002</v>
      </c>
      <c r="J16" s="6">
        <v>0.62641172937539391</v>
      </c>
      <c r="L16" s="20"/>
    </row>
    <row r="17" spans="3:12" x14ac:dyDescent="0.25">
      <c r="C17" s="49">
        <v>1991</v>
      </c>
      <c r="D17" s="12" t="s">
        <v>10</v>
      </c>
      <c r="E17" s="8">
        <v>11.68</v>
      </c>
      <c r="F17" s="7">
        <v>33270</v>
      </c>
      <c r="G17" s="6">
        <f t="shared" si="0"/>
        <v>0.10247183472135293</v>
      </c>
      <c r="H17" s="11" t="s">
        <v>26</v>
      </c>
      <c r="I17" s="11">
        <v>2003</v>
      </c>
      <c r="J17" s="6">
        <v>0.66703198577606715</v>
      </c>
      <c r="L17" s="20"/>
    </row>
    <row r="18" spans="3:12" x14ac:dyDescent="0.25">
      <c r="C18" s="49">
        <v>1991</v>
      </c>
      <c r="D18" s="12" t="s">
        <v>11</v>
      </c>
      <c r="E18" s="8">
        <v>11.97</v>
      </c>
      <c r="F18" s="7">
        <v>33298</v>
      </c>
      <c r="G18" s="6">
        <f t="shared" si="0"/>
        <v>0.10501608404234544</v>
      </c>
      <c r="H18" s="11" t="s">
        <v>26</v>
      </c>
      <c r="I18" s="11">
        <v>2004</v>
      </c>
      <c r="J18" s="6">
        <v>0.70370426909244166</v>
      </c>
      <c r="L18" s="20"/>
    </row>
    <row r="19" spans="3:12" x14ac:dyDescent="0.25">
      <c r="C19" s="49">
        <v>1991</v>
      </c>
      <c r="D19" s="12" t="s">
        <v>12</v>
      </c>
      <c r="E19" s="8">
        <v>12.31</v>
      </c>
      <c r="F19" s="7">
        <v>33329</v>
      </c>
      <c r="G19" s="6">
        <f t="shared" si="0"/>
        <v>0.10799899703937112</v>
      </c>
      <c r="H19" s="11" t="s">
        <v>26</v>
      </c>
      <c r="I19" s="11">
        <v>2005</v>
      </c>
      <c r="J19" s="6">
        <v>0.73783230308782377</v>
      </c>
      <c r="L19" s="20"/>
    </row>
    <row r="20" spans="3:12" x14ac:dyDescent="0.25">
      <c r="C20" s="49">
        <v>1991</v>
      </c>
      <c r="D20" s="12" t="s">
        <v>13</v>
      </c>
      <c r="E20" s="8">
        <v>12.58</v>
      </c>
      <c r="F20" s="7">
        <v>33359</v>
      </c>
      <c r="G20" s="6">
        <f t="shared" si="0"/>
        <v>0.11036778088995033</v>
      </c>
      <c r="H20" s="11" t="s">
        <v>26</v>
      </c>
      <c r="I20" s="11">
        <v>2006</v>
      </c>
      <c r="J20" s="6">
        <v>0.77090754426072627</v>
      </c>
      <c r="L20" s="20"/>
    </row>
    <row r="21" spans="3:12" x14ac:dyDescent="0.25">
      <c r="C21" s="49">
        <v>1991</v>
      </c>
      <c r="D21" s="12" t="s">
        <v>14</v>
      </c>
      <c r="E21" s="8">
        <v>12.78</v>
      </c>
      <c r="F21" s="7">
        <v>33390</v>
      </c>
      <c r="G21" s="6">
        <f t="shared" si="0"/>
        <v>0.11212243559408309</v>
      </c>
      <c r="H21" s="11" t="s">
        <v>26</v>
      </c>
      <c r="I21" s="11">
        <v>2007</v>
      </c>
      <c r="J21" s="6">
        <v>0.81477391186404513</v>
      </c>
      <c r="L21" s="20"/>
    </row>
    <row r="22" spans="3:12" x14ac:dyDescent="0.25">
      <c r="C22" s="49">
        <v>1991</v>
      </c>
      <c r="D22" s="12" t="s">
        <v>15</v>
      </c>
      <c r="E22" s="8">
        <v>13.01</v>
      </c>
      <c r="F22" s="7">
        <v>33420</v>
      </c>
      <c r="G22" s="6">
        <f t="shared" si="0"/>
        <v>0.11414028850383576</v>
      </c>
      <c r="H22" s="11" t="s">
        <v>26</v>
      </c>
      <c r="I22" s="11">
        <v>2008</v>
      </c>
      <c r="J22" s="6">
        <v>0.87732735206637791</v>
      </c>
      <c r="L22" s="20"/>
    </row>
    <row r="23" spans="3:12" x14ac:dyDescent="0.25">
      <c r="C23" s="49">
        <v>1991</v>
      </c>
      <c r="D23" s="12" t="s">
        <v>16</v>
      </c>
      <c r="E23" s="8">
        <v>13.17</v>
      </c>
      <c r="F23" s="7">
        <v>33451</v>
      </c>
      <c r="G23" s="6">
        <f t="shared" si="0"/>
        <v>0.11554401226714196</v>
      </c>
      <c r="H23" s="11" t="s">
        <v>26</v>
      </c>
      <c r="I23" s="11">
        <v>2009</v>
      </c>
      <c r="J23" s="6">
        <v>0.89487389910770543</v>
      </c>
      <c r="L23" s="20"/>
    </row>
    <row r="24" spans="3:12" x14ac:dyDescent="0.25">
      <c r="C24" s="49">
        <v>1991</v>
      </c>
      <c r="D24" s="12" t="s">
        <v>17</v>
      </c>
      <c r="E24" s="8">
        <v>13.37</v>
      </c>
      <c r="F24" s="7">
        <v>33482</v>
      </c>
      <c r="G24" s="6">
        <f t="shared" si="0"/>
        <v>0.11729866697127472</v>
      </c>
      <c r="H24" s="11" t="s">
        <v>26</v>
      </c>
      <c r="I24" s="11">
        <v>2010</v>
      </c>
      <c r="J24" s="6">
        <v>0.92329930531465609</v>
      </c>
      <c r="L24" s="20"/>
    </row>
    <row r="25" spans="3:12" x14ac:dyDescent="0.25">
      <c r="C25" s="49">
        <v>1991</v>
      </c>
      <c r="D25" s="12" t="s">
        <v>18</v>
      </c>
      <c r="E25" s="8">
        <v>13.54</v>
      </c>
      <c r="F25" s="7">
        <v>33512</v>
      </c>
      <c r="G25" s="6">
        <f t="shared" si="0"/>
        <v>0.11879012346978755</v>
      </c>
      <c r="H25" s="11" t="s">
        <v>26</v>
      </c>
      <c r="I25" s="11">
        <v>2011</v>
      </c>
      <c r="J25" s="6">
        <v>0.95769053751565802</v>
      </c>
      <c r="L25" s="20"/>
    </row>
    <row r="26" spans="3:12" x14ac:dyDescent="0.25">
      <c r="C26" s="49">
        <v>1991</v>
      </c>
      <c r="D26" s="12" t="s">
        <v>19</v>
      </c>
      <c r="E26" s="8">
        <v>13.71</v>
      </c>
      <c r="F26" s="7">
        <v>33543</v>
      </c>
      <c r="G26" s="6">
        <f t="shared" si="0"/>
        <v>0.12028157996830041</v>
      </c>
      <c r="H26" s="11" t="s">
        <v>26</v>
      </c>
      <c r="I26" s="11">
        <v>2012</v>
      </c>
      <c r="J26" s="6">
        <v>0.98102744508062367</v>
      </c>
      <c r="L26" s="20"/>
    </row>
    <row r="27" spans="3:12" x14ac:dyDescent="0.25">
      <c r="C27" s="49">
        <v>1991</v>
      </c>
      <c r="D27" s="12" t="s">
        <v>20</v>
      </c>
      <c r="E27" s="8">
        <v>13.9</v>
      </c>
      <c r="F27" s="7">
        <v>33573</v>
      </c>
      <c r="G27" s="6">
        <f t="shared" si="0"/>
        <v>0.12194850193722653</v>
      </c>
      <c r="H27" s="11" t="s">
        <v>26</v>
      </c>
      <c r="I27" s="11">
        <v>2013</v>
      </c>
      <c r="J27" s="6">
        <v>1</v>
      </c>
      <c r="L27" s="20"/>
    </row>
    <row r="28" spans="3:12" x14ac:dyDescent="0.25">
      <c r="C28" s="49">
        <v>1992</v>
      </c>
      <c r="D28" s="12" t="s">
        <v>9</v>
      </c>
      <c r="E28" s="8">
        <v>14.39</v>
      </c>
      <c r="F28" s="7">
        <v>33604</v>
      </c>
      <c r="G28" s="6">
        <f t="shared" si="0"/>
        <v>0.12624740596235179</v>
      </c>
    </row>
    <row r="29" spans="3:12" x14ac:dyDescent="0.25">
      <c r="C29" s="49">
        <v>1992</v>
      </c>
      <c r="D29" s="12" t="s">
        <v>10</v>
      </c>
      <c r="E29" s="8">
        <v>14.87</v>
      </c>
      <c r="F29" s="7">
        <v>33635</v>
      </c>
      <c r="G29" s="6">
        <f t="shared" si="0"/>
        <v>0.13045857725227039</v>
      </c>
    </row>
    <row r="30" spans="3:12" x14ac:dyDescent="0.25">
      <c r="C30" s="49">
        <v>1992</v>
      </c>
      <c r="D30" s="12" t="s">
        <v>11</v>
      </c>
      <c r="E30" s="8">
        <v>15.21</v>
      </c>
      <c r="F30" s="7">
        <v>33664</v>
      </c>
      <c r="G30" s="6">
        <f t="shared" si="0"/>
        <v>0.13344149024929608</v>
      </c>
    </row>
    <row r="31" spans="3:12" x14ac:dyDescent="0.25">
      <c r="C31" s="49">
        <v>1992</v>
      </c>
      <c r="D31" s="12" t="s">
        <v>12</v>
      </c>
      <c r="E31" s="8">
        <v>15.65</v>
      </c>
      <c r="F31" s="7">
        <v>33695</v>
      </c>
      <c r="G31" s="6">
        <f t="shared" si="0"/>
        <v>0.13730173059838816</v>
      </c>
    </row>
    <row r="32" spans="3:12" x14ac:dyDescent="0.25">
      <c r="C32" s="49">
        <v>1992</v>
      </c>
      <c r="D32" s="12" t="s">
        <v>13</v>
      </c>
      <c r="E32" s="8">
        <v>16.010000000000002</v>
      </c>
      <c r="F32" s="7">
        <v>33725</v>
      </c>
      <c r="G32" s="6">
        <f t="shared" si="0"/>
        <v>0.14046010906582712</v>
      </c>
    </row>
    <row r="33" spans="3:7" x14ac:dyDescent="0.25">
      <c r="C33" s="49">
        <v>1992</v>
      </c>
      <c r="D33" s="12" t="s">
        <v>14</v>
      </c>
      <c r="E33" s="8">
        <v>16.37</v>
      </c>
      <c r="F33" s="7">
        <v>33756</v>
      </c>
      <c r="G33" s="6">
        <f t="shared" si="0"/>
        <v>0.14361848753326606</v>
      </c>
    </row>
    <row r="34" spans="3:7" x14ac:dyDescent="0.25">
      <c r="C34" s="49">
        <v>1992</v>
      </c>
      <c r="D34" s="12" t="s">
        <v>15</v>
      </c>
      <c r="E34" s="8">
        <v>16.7</v>
      </c>
      <c r="F34" s="7">
        <v>33786</v>
      </c>
      <c r="G34" s="6">
        <f t="shared" si="0"/>
        <v>0.1465136677950851</v>
      </c>
    </row>
    <row r="35" spans="3:7" x14ac:dyDescent="0.25">
      <c r="C35" s="49">
        <v>1992</v>
      </c>
      <c r="D35" s="12" t="s">
        <v>16</v>
      </c>
      <c r="E35" s="8">
        <v>16.82</v>
      </c>
      <c r="F35" s="7">
        <v>33817</v>
      </c>
      <c r="G35" s="6">
        <f t="shared" si="0"/>
        <v>0.14756646061756476</v>
      </c>
    </row>
    <row r="36" spans="3:7" x14ac:dyDescent="0.25">
      <c r="C36" s="49">
        <v>1992</v>
      </c>
      <c r="D36" s="12" t="s">
        <v>17</v>
      </c>
      <c r="E36" s="8">
        <v>16.96</v>
      </c>
      <c r="F36" s="7">
        <v>33848</v>
      </c>
      <c r="G36" s="6">
        <f t="shared" si="0"/>
        <v>0.1487947189104577</v>
      </c>
    </row>
    <row r="37" spans="3:7" x14ac:dyDescent="0.25">
      <c r="C37" s="49">
        <v>1992</v>
      </c>
      <c r="D37" s="12" t="s">
        <v>18</v>
      </c>
      <c r="E37" s="8">
        <v>17.11</v>
      </c>
      <c r="F37" s="7">
        <v>33878</v>
      </c>
      <c r="G37" s="6">
        <f t="shared" si="0"/>
        <v>0.15011070993855724</v>
      </c>
    </row>
    <row r="38" spans="3:7" x14ac:dyDescent="0.25">
      <c r="C38" s="49">
        <v>1992</v>
      </c>
      <c r="D38" s="12" t="s">
        <v>19</v>
      </c>
      <c r="E38" s="8">
        <v>17.23</v>
      </c>
      <c r="F38" s="7">
        <v>33909</v>
      </c>
      <c r="G38" s="6">
        <f t="shared" si="0"/>
        <v>0.15116350276103691</v>
      </c>
    </row>
    <row r="39" spans="3:7" x14ac:dyDescent="0.25">
      <c r="C39" s="49">
        <v>1992</v>
      </c>
      <c r="D39" s="12" t="s">
        <v>20</v>
      </c>
      <c r="E39" s="8">
        <v>17.399999999999999</v>
      </c>
      <c r="F39" s="7">
        <v>33939</v>
      </c>
      <c r="G39" s="6">
        <f t="shared" si="0"/>
        <v>0.15265495925954975</v>
      </c>
    </row>
    <row r="40" spans="3:7" x14ac:dyDescent="0.25">
      <c r="C40" s="49">
        <v>1993</v>
      </c>
      <c r="D40" s="12" t="s">
        <v>9</v>
      </c>
      <c r="E40" s="8">
        <v>17.96</v>
      </c>
      <c r="F40" s="7">
        <v>33970</v>
      </c>
      <c r="G40" s="6">
        <f t="shared" si="0"/>
        <v>0.15756799243112146</v>
      </c>
    </row>
    <row r="41" spans="3:7" x14ac:dyDescent="0.25">
      <c r="C41" s="49">
        <v>1993</v>
      </c>
      <c r="D41" s="12" t="s">
        <v>10</v>
      </c>
      <c r="E41" s="8">
        <v>18.54</v>
      </c>
      <c r="F41" s="7">
        <v>34001</v>
      </c>
      <c r="G41" s="6">
        <f t="shared" si="0"/>
        <v>0.16265649107310645</v>
      </c>
    </row>
    <row r="42" spans="3:7" x14ac:dyDescent="0.25">
      <c r="C42" s="49">
        <v>1993</v>
      </c>
      <c r="D42" s="12" t="s">
        <v>11</v>
      </c>
      <c r="E42" s="8">
        <v>18.89</v>
      </c>
      <c r="F42" s="7">
        <v>34029</v>
      </c>
      <c r="G42" s="6">
        <f t="shared" si="0"/>
        <v>0.16572713680533879</v>
      </c>
    </row>
    <row r="43" spans="3:7" x14ac:dyDescent="0.25">
      <c r="C43" s="49">
        <v>1993</v>
      </c>
      <c r="D43" s="12" t="s">
        <v>12</v>
      </c>
      <c r="E43" s="8">
        <v>19.260000000000002</v>
      </c>
      <c r="F43" s="7">
        <v>34060</v>
      </c>
      <c r="G43" s="6">
        <f t="shared" si="0"/>
        <v>0.16897324800798438</v>
      </c>
    </row>
    <row r="44" spans="3:7" x14ac:dyDescent="0.25">
      <c r="C44" s="49">
        <v>1993</v>
      </c>
      <c r="D44" s="12" t="s">
        <v>13</v>
      </c>
      <c r="E44" s="8">
        <v>19.57</v>
      </c>
      <c r="F44" s="7">
        <v>34090</v>
      </c>
      <c r="G44" s="6">
        <f t="shared" si="0"/>
        <v>0.17169296279939014</v>
      </c>
    </row>
    <row r="45" spans="3:7" x14ac:dyDescent="0.25">
      <c r="C45" s="49">
        <v>1993</v>
      </c>
      <c r="D45" s="12" t="s">
        <v>14</v>
      </c>
      <c r="E45" s="8">
        <v>19.87</v>
      </c>
      <c r="F45" s="7">
        <v>34121</v>
      </c>
      <c r="G45" s="6">
        <f t="shared" si="0"/>
        <v>0.1743249448555893</v>
      </c>
    </row>
    <row r="46" spans="3:7" x14ac:dyDescent="0.25">
      <c r="C46" s="49">
        <v>1993</v>
      </c>
      <c r="D46" s="12" t="s">
        <v>15</v>
      </c>
      <c r="E46" s="8">
        <v>20.12</v>
      </c>
      <c r="F46" s="7">
        <v>34151</v>
      </c>
      <c r="G46" s="6">
        <f t="shared" si="0"/>
        <v>0.17651826323575523</v>
      </c>
    </row>
    <row r="47" spans="3:7" x14ac:dyDescent="0.25">
      <c r="C47" s="49">
        <v>1993</v>
      </c>
      <c r="D47" s="12" t="s">
        <v>16</v>
      </c>
      <c r="E47" s="8">
        <v>20.37</v>
      </c>
      <c r="F47" s="7">
        <v>34182</v>
      </c>
      <c r="G47" s="6">
        <f t="shared" si="0"/>
        <v>0.17871158161592118</v>
      </c>
    </row>
    <row r="48" spans="3:7" x14ac:dyDescent="0.25">
      <c r="C48" s="49">
        <v>1993</v>
      </c>
      <c r="D48" s="12" t="s">
        <v>17</v>
      </c>
      <c r="E48" s="8">
        <v>20.6</v>
      </c>
      <c r="F48" s="7">
        <v>34213</v>
      </c>
      <c r="G48" s="6">
        <f t="shared" si="0"/>
        <v>0.18072943452567386</v>
      </c>
    </row>
    <row r="49" spans="3:7" x14ac:dyDescent="0.25">
      <c r="C49" s="49">
        <v>1993</v>
      </c>
      <c r="D49" s="12" t="s">
        <v>18</v>
      </c>
      <c r="E49" s="8">
        <v>20.82</v>
      </c>
      <c r="F49" s="7">
        <v>34243</v>
      </c>
      <c r="G49" s="6">
        <f t="shared" si="0"/>
        <v>0.18265955470021988</v>
      </c>
    </row>
    <row r="50" spans="3:7" x14ac:dyDescent="0.25">
      <c r="C50" s="49">
        <v>1993</v>
      </c>
      <c r="D50" s="12" t="s">
        <v>19</v>
      </c>
      <c r="E50" s="8">
        <v>21.09</v>
      </c>
      <c r="F50" s="7">
        <v>34274</v>
      </c>
      <c r="G50" s="6">
        <f t="shared" si="0"/>
        <v>0.18502833855079909</v>
      </c>
    </row>
    <row r="51" spans="3:7" x14ac:dyDescent="0.25">
      <c r="C51" s="49">
        <v>1993</v>
      </c>
      <c r="D51" s="12" t="s">
        <v>20</v>
      </c>
      <c r="E51" s="8">
        <v>21.33</v>
      </c>
      <c r="F51" s="7">
        <v>34304</v>
      </c>
      <c r="G51" s="6">
        <f t="shared" si="0"/>
        <v>0.18713392419575839</v>
      </c>
    </row>
    <row r="52" spans="3:7" x14ac:dyDescent="0.25">
      <c r="C52" s="49">
        <v>1994</v>
      </c>
      <c r="D52" s="12" t="s">
        <v>9</v>
      </c>
      <c r="E52" s="8">
        <v>22</v>
      </c>
      <c r="F52" s="7">
        <v>34335</v>
      </c>
      <c r="G52" s="6">
        <f t="shared" si="0"/>
        <v>0.19301201745460314</v>
      </c>
    </row>
    <row r="53" spans="3:7" x14ac:dyDescent="0.25">
      <c r="C53" s="49">
        <v>1994</v>
      </c>
      <c r="D53" s="12" t="s">
        <v>10</v>
      </c>
      <c r="E53" s="8">
        <v>22.81</v>
      </c>
      <c r="F53" s="7">
        <v>34366</v>
      </c>
      <c r="G53" s="6">
        <f t="shared" si="0"/>
        <v>0.20011836900634078</v>
      </c>
    </row>
    <row r="54" spans="3:7" x14ac:dyDescent="0.25">
      <c r="C54" s="49">
        <v>1994</v>
      </c>
      <c r="D54" s="12" t="s">
        <v>11</v>
      </c>
      <c r="E54" s="8">
        <v>23.32</v>
      </c>
      <c r="F54" s="7">
        <v>34394</v>
      </c>
      <c r="G54" s="6">
        <f t="shared" si="0"/>
        <v>0.20459273850187931</v>
      </c>
    </row>
    <row r="55" spans="3:7" x14ac:dyDescent="0.25">
      <c r="C55" s="49">
        <v>1994</v>
      </c>
      <c r="D55" s="12" t="s">
        <v>12</v>
      </c>
      <c r="E55" s="8">
        <v>23.87</v>
      </c>
      <c r="F55" s="7">
        <v>34425</v>
      </c>
      <c r="G55" s="6">
        <f t="shared" si="0"/>
        <v>0.2094180389382444</v>
      </c>
    </row>
    <row r="56" spans="3:7" x14ac:dyDescent="0.25">
      <c r="C56" s="49">
        <v>1994</v>
      </c>
      <c r="D56" s="12" t="s">
        <v>13</v>
      </c>
      <c r="E56" s="8">
        <v>24.24</v>
      </c>
      <c r="F56" s="7">
        <v>34455</v>
      </c>
      <c r="G56" s="6">
        <f t="shared" si="0"/>
        <v>0.21266415014088999</v>
      </c>
    </row>
    <row r="57" spans="3:7" x14ac:dyDescent="0.25">
      <c r="C57" s="49">
        <v>1994</v>
      </c>
      <c r="D57" s="12" t="s">
        <v>14</v>
      </c>
      <c r="E57" s="8">
        <v>24.46</v>
      </c>
      <c r="F57" s="7">
        <v>34486</v>
      </c>
      <c r="G57" s="6">
        <f t="shared" si="0"/>
        <v>0.21459427031543604</v>
      </c>
    </row>
    <row r="58" spans="3:7" x14ac:dyDescent="0.25">
      <c r="C58" s="49">
        <v>1994</v>
      </c>
      <c r="D58" s="12" t="s">
        <v>15</v>
      </c>
      <c r="E58" s="8">
        <v>24.68</v>
      </c>
      <c r="F58" s="7">
        <v>34516</v>
      </c>
      <c r="G58" s="6">
        <f t="shared" si="0"/>
        <v>0.21652439048998207</v>
      </c>
    </row>
    <row r="59" spans="3:7" x14ac:dyDescent="0.25">
      <c r="C59" s="49">
        <v>1994</v>
      </c>
      <c r="D59" s="12" t="s">
        <v>16</v>
      </c>
      <c r="E59" s="8">
        <v>24.92</v>
      </c>
      <c r="F59" s="7">
        <v>34547</v>
      </c>
      <c r="G59" s="6">
        <f t="shared" si="0"/>
        <v>0.2186299761349414</v>
      </c>
    </row>
    <row r="60" spans="3:7" x14ac:dyDescent="0.25">
      <c r="C60" s="49">
        <v>1994</v>
      </c>
      <c r="D60" s="12" t="s">
        <v>17</v>
      </c>
      <c r="E60" s="8">
        <v>25.2</v>
      </c>
      <c r="F60" s="7">
        <v>34578</v>
      </c>
      <c r="G60" s="6">
        <f t="shared" si="0"/>
        <v>0.22108649272072722</v>
      </c>
    </row>
    <row r="61" spans="3:7" x14ac:dyDescent="0.25">
      <c r="C61" s="49">
        <v>1994</v>
      </c>
      <c r="D61" s="12" t="s">
        <v>18</v>
      </c>
      <c r="E61" s="8">
        <v>25.48</v>
      </c>
      <c r="F61" s="7">
        <v>34608</v>
      </c>
      <c r="G61" s="6">
        <f t="shared" si="0"/>
        <v>0.22354300930651308</v>
      </c>
    </row>
    <row r="62" spans="3:7" x14ac:dyDescent="0.25">
      <c r="C62" s="49">
        <v>1994</v>
      </c>
      <c r="D62" s="12" t="s">
        <v>19</v>
      </c>
      <c r="E62" s="8">
        <v>25.76</v>
      </c>
      <c r="F62" s="7">
        <v>34639</v>
      </c>
      <c r="G62" s="6">
        <f t="shared" si="0"/>
        <v>0.22599952589229896</v>
      </c>
    </row>
    <row r="63" spans="3:7" x14ac:dyDescent="0.25">
      <c r="C63" s="49">
        <v>1994</v>
      </c>
      <c r="D63" s="12" t="s">
        <v>20</v>
      </c>
      <c r="E63" s="8">
        <v>26.15</v>
      </c>
      <c r="F63" s="7">
        <v>34669</v>
      </c>
      <c r="G63" s="6">
        <f t="shared" si="0"/>
        <v>0.2294211025653578</v>
      </c>
    </row>
    <row r="64" spans="3:7" x14ac:dyDescent="0.25">
      <c r="C64" s="49">
        <v>1995</v>
      </c>
      <c r="D64" s="12" t="s">
        <v>9</v>
      </c>
      <c r="E64" s="8">
        <v>26.63</v>
      </c>
      <c r="F64" s="7">
        <v>34700</v>
      </c>
      <c r="G64" s="6">
        <f t="shared" si="0"/>
        <v>0.23363227385527643</v>
      </c>
    </row>
    <row r="65" spans="3:7" x14ac:dyDescent="0.25">
      <c r="C65" s="49">
        <v>1995</v>
      </c>
      <c r="D65" s="12" t="s">
        <v>10</v>
      </c>
      <c r="E65" s="8">
        <v>27.57</v>
      </c>
      <c r="F65" s="7">
        <v>34731</v>
      </c>
      <c r="G65" s="6">
        <f t="shared" si="0"/>
        <v>0.24187915096470039</v>
      </c>
    </row>
    <row r="66" spans="3:7" x14ac:dyDescent="0.25">
      <c r="C66" s="49">
        <v>1995</v>
      </c>
      <c r="D66" s="12" t="s">
        <v>11</v>
      </c>
      <c r="E66" s="8">
        <v>28.29</v>
      </c>
      <c r="F66" s="7">
        <v>34759</v>
      </c>
      <c r="G66" s="6">
        <f t="shared" si="0"/>
        <v>0.24819590789957829</v>
      </c>
    </row>
    <row r="67" spans="3:7" x14ac:dyDescent="0.25">
      <c r="C67" s="49">
        <v>1995</v>
      </c>
      <c r="D67" s="12" t="s">
        <v>12</v>
      </c>
      <c r="E67" s="8">
        <v>28.92</v>
      </c>
      <c r="F67" s="7">
        <v>34790</v>
      </c>
      <c r="G67" s="6">
        <f t="shared" si="0"/>
        <v>0.25372307021759649</v>
      </c>
    </row>
    <row r="68" spans="3:7" x14ac:dyDescent="0.25">
      <c r="C68" s="49">
        <v>1995</v>
      </c>
      <c r="D68" s="12" t="s">
        <v>13</v>
      </c>
      <c r="E68" s="8">
        <v>29.4</v>
      </c>
      <c r="F68" s="7">
        <v>34820</v>
      </c>
      <c r="G68" s="6">
        <f t="shared" si="0"/>
        <v>0.25793424150751509</v>
      </c>
    </row>
    <row r="69" spans="3:7" x14ac:dyDescent="0.25">
      <c r="C69" s="49">
        <v>1995</v>
      </c>
      <c r="D69" s="12" t="s">
        <v>14</v>
      </c>
      <c r="E69" s="8">
        <v>29.76</v>
      </c>
      <c r="F69" s="7">
        <v>34851</v>
      </c>
      <c r="G69" s="6">
        <f t="shared" ref="G69:G132" si="1">E69/$E$291</f>
        <v>0.26109261997495409</v>
      </c>
    </row>
    <row r="70" spans="3:7" x14ac:dyDescent="0.25">
      <c r="C70" s="49">
        <v>1995</v>
      </c>
      <c r="D70" s="12" t="s">
        <v>15</v>
      </c>
      <c r="E70" s="8">
        <v>29.99</v>
      </c>
      <c r="F70" s="7">
        <v>34881</v>
      </c>
      <c r="G70" s="6">
        <f t="shared" si="1"/>
        <v>0.26311047288470674</v>
      </c>
    </row>
    <row r="71" spans="3:7" x14ac:dyDescent="0.25">
      <c r="C71" s="49">
        <v>1995</v>
      </c>
      <c r="D71" s="12" t="s">
        <v>16</v>
      </c>
      <c r="E71" s="8">
        <v>30.18</v>
      </c>
      <c r="F71" s="7">
        <v>34912</v>
      </c>
      <c r="G71" s="6">
        <f t="shared" si="1"/>
        <v>0.26477739485363283</v>
      </c>
    </row>
    <row r="72" spans="3:7" x14ac:dyDescent="0.25">
      <c r="C72" s="49">
        <v>1995</v>
      </c>
      <c r="D72" s="12" t="s">
        <v>17</v>
      </c>
      <c r="E72" s="8">
        <v>30.44</v>
      </c>
      <c r="F72" s="7">
        <v>34943</v>
      </c>
      <c r="G72" s="6">
        <f t="shared" si="1"/>
        <v>0.26705844596900546</v>
      </c>
    </row>
    <row r="73" spans="3:7" x14ac:dyDescent="0.25">
      <c r="C73" s="49">
        <v>1995</v>
      </c>
      <c r="D73" s="12" t="s">
        <v>18</v>
      </c>
      <c r="E73" s="8">
        <v>30.71</v>
      </c>
      <c r="F73" s="7">
        <v>34973</v>
      </c>
      <c r="G73" s="6">
        <f t="shared" si="1"/>
        <v>0.26942722981958467</v>
      </c>
    </row>
    <row r="74" spans="3:7" x14ac:dyDescent="0.25">
      <c r="C74" s="49">
        <v>1995</v>
      </c>
      <c r="D74" s="12" t="s">
        <v>19</v>
      </c>
      <c r="E74" s="8">
        <v>30.95</v>
      </c>
      <c r="F74" s="7">
        <v>35004</v>
      </c>
      <c r="G74" s="6">
        <f t="shared" si="1"/>
        <v>0.27153281546454394</v>
      </c>
    </row>
    <row r="75" spans="3:7" x14ac:dyDescent="0.25">
      <c r="C75" s="49">
        <v>1995</v>
      </c>
      <c r="D75" s="12" t="s">
        <v>20</v>
      </c>
      <c r="E75" s="8">
        <v>31.24</v>
      </c>
      <c r="F75" s="7">
        <v>35034</v>
      </c>
      <c r="G75" s="6">
        <f t="shared" si="1"/>
        <v>0.27407706478553645</v>
      </c>
    </row>
    <row r="76" spans="3:7" x14ac:dyDescent="0.25">
      <c r="C76" s="49">
        <v>1996</v>
      </c>
      <c r="D76" s="12" t="s">
        <v>9</v>
      </c>
      <c r="E76" s="8">
        <v>32.020000000000003</v>
      </c>
      <c r="F76" s="7">
        <v>35065</v>
      </c>
      <c r="G76" s="6">
        <f t="shared" si="1"/>
        <v>0.28092021813165424</v>
      </c>
    </row>
    <row r="77" spans="3:7" x14ac:dyDescent="0.25">
      <c r="C77" s="49">
        <v>1996</v>
      </c>
      <c r="D77" s="12" t="s">
        <v>10</v>
      </c>
      <c r="E77" s="8">
        <v>33.31</v>
      </c>
      <c r="F77" s="7">
        <v>35096</v>
      </c>
      <c r="G77" s="6">
        <f t="shared" si="1"/>
        <v>0.29223774097331051</v>
      </c>
    </row>
    <row r="78" spans="3:7" x14ac:dyDescent="0.25">
      <c r="C78" s="49">
        <v>1996</v>
      </c>
      <c r="D78" s="12" t="s">
        <v>11</v>
      </c>
      <c r="E78" s="8">
        <v>34.01</v>
      </c>
      <c r="F78" s="7">
        <v>35125</v>
      </c>
      <c r="G78" s="6">
        <f t="shared" si="1"/>
        <v>0.29837903243777508</v>
      </c>
    </row>
    <row r="79" spans="3:7" x14ac:dyDescent="0.25">
      <c r="C79" s="49">
        <v>1996</v>
      </c>
      <c r="D79" s="12" t="s">
        <v>12</v>
      </c>
      <c r="E79" s="8">
        <v>34.68</v>
      </c>
      <c r="F79" s="7">
        <v>35156</v>
      </c>
      <c r="G79" s="6">
        <f t="shared" si="1"/>
        <v>0.30425712569661983</v>
      </c>
    </row>
    <row r="80" spans="3:7" x14ac:dyDescent="0.25">
      <c r="C80" s="49">
        <v>1996</v>
      </c>
      <c r="D80" s="12" t="s">
        <v>13</v>
      </c>
      <c r="E80" s="8">
        <v>35.22</v>
      </c>
      <c r="F80" s="7">
        <v>35186</v>
      </c>
      <c r="G80" s="6">
        <f t="shared" si="1"/>
        <v>0.3089946933977783</v>
      </c>
    </row>
    <row r="81" spans="3:7" x14ac:dyDescent="0.25">
      <c r="C81" s="49">
        <v>1996</v>
      </c>
      <c r="D81" s="12" t="s">
        <v>14</v>
      </c>
      <c r="E81" s="8">
        <v>35.619999999999997</v>
      </c>
      <c r="F81" s="7">
        <v>35217</v>
      </c>
      <c r="G81" s="6">
        <f t="shared" si="1"/>
        <v>0.31250400280604379</v>
      </c>
    </row>
    <row r="82" spans="3:7" x14ac:dyDescent="0.25">
      <c r="C82" s="49">
        <v>1996</v>
      </c>
      <c r="D82" s="12" t="s">
        <v>15</v>
      </c>
      <c r="E82" s="8">
        <v>36.159999999999997</v>
      </c>
      <c r="F82" s="7">
        <v>35247</v>
      </c>
      <c r="G82" s="6">
        <f t="shared" si="1"/>
        <v>0.3172415705072022</v>
      </c>
    </row>
    <row r="83" spans="3:7" x14ac:dyDescent="0.25">
      <c r="C83" s="49">
        <v>1996</v>
      </c>
      <c r="D83" s="12" t="s">
        <v>16</v>
      </c>
      <c r="E83" s="8">
        <v>36.56</v>
      </c>
      <c r="F83" s="7">
        <v>35278</v>
      </c>
      <c r="G83" s="6">
        <f t="shared" si="1"/>
        <v>0.3207508799154678</v>
      </c>
    </row>
    <row r="84" spans="3:7" x14ac:dyDescent="0.25">
      <c r="C84" s="49">
        <v>1996</v>
      </c>
      <c r="D84" s="12" t="s">
        <v>17</v>
      </c>
      <c r="E84" s="8">
        <v>37</v>
      </c>
      <c r="F84" s="7">
        <v>35309</v>
      </c>
      <c r="G84" s="6">
        <f t="shared" si="1"/>
        <v>0.32461112026455979</v>
      </c>
    </row>
    <row r="85" spans="3:7" x14ac:dyDescent="0.25">
      <c r="C85" s="49">
        <v>1996</v>
      </c>
      <c r="D85" s="12" t="s">
        <v>18</v>
      </c>
      <c r="E85" s="8">
        <v>37.42</v>
      </c>
      <c r="F85" s="7">
        <v>35339</v>
      </c>
      <c r="G85" s="6">
        <f t="shared" si="1"/>
        <v>0.32829589514323859</v>
      </c>
    </row>
    <row r="86" spans="3:7" x14ac:dyDescent="0.25">
      <c r="C86" s="49">
        <v>1996</v>
      </c>
      <c r="D86" s="12" t="s">
        <v>19</v>
      </c>
      <c r="E86" s="8">
        <v>37.72</v>
      </c>
      <c r="F86" s="7">
        <v>35370</v>
      </c>
      <c r="G86" s="6">
        <f t="shared" si="1"/>
        <v>0.33092787719943773</v>
      </c>
    </row>
    <row r="87" spans="3:7" x14ac:dyDescent="0.25">
      <c r="C87" s="49">
        <v>1996</v>
      </c>
      <c r="D87" s="12" t="s">
        <v>20</v>
      </c>
      <c r="E87" s="8">
        <v>38</v>
      </c>
      <c r="F87" s="7">
        <v>35400</v>
      </c>
      <c r="G87" s="6">
        <f t="shared" si="1"/>
        <v>0.33338439378522361</v>
      </c>
    </row>
    <row r="88" spans="3:7" x14ac:dyDescent="0.25">
      <c r="C88" s="49">
        <v>1997</v>
      </c>
      <c r="D88" s="12" t="s">
        <v>9</v>
      </c>
      <c r="E88" s="8">
        <v>38.630000000000003</v>
      </c>
      <c r="F88" s="7">
        <v>35431</v>
      </c>
      <c r="G88" s="6">
        <f t="shared" si="1"/>
        <v>0.33891155610324181</v>
      </c>
    </row>
    <row r="89" spans="3:7" x14ac:dyDescent="0.25">
      <c r="C89" s="49">
        <v>1997</v>
      </c>
      <c r="D89" s="12" t="s">
        <v>10</v>
      </c>
      <c r="E89" s="8">
        <v>39.83</v>
      </c>
      <c r="F89" s="7">
        <v>35462</v>
      </c>
      <c r="G89" s="6">
        <f t="shared" si="1"/>
        <v>0.34943948432803829</v>
      </c>
    </row>
    <row r="90" spans="3:7" x14ac:dyDescent="0.25">
      <c r="C90" s="49">
        <v>1997</v>
      </c>
      <c r="D90" s="12" t="s">
        <v>11</v>
      </c>
      <c r="E90" s="8">
        <v>40.450000000000003</v>
      </c>
      <c r="F90" s="7">
        <v>35490</v>
      </c>
      <c r="G90" s="6">
        <f t="shared" si="1"/>
        <v>0.35487891391084986</v>
      </c>
    </row>
    <row r="91" spans="3:7" x14ac:dyDescent="0.25">
      <c r="C91" s="49">
        <v>1997</v>
      </c>
      <c r="D91" s="12" t="s">
        <v>12</v>
      </c>
      <c r="E91" s="8">
        <v>41.11</v>
      </c>
      <c r="F91" s="7">
        <v>35521</v>
      </c>
      <c r="G91" s="6">
        <f t="shared" si="1"/>
        <v>0.36066927443448793</v>
      </c>
    </row>
    <row r="92" spans="3:7" x14ac:dyDescent="0.25">
      <c r="C92" s="49">
        <v>1997</v>
      </c>
      <c r="D92" s="12" t="s">
        <v>13</v>
      </c>
      <c r="E92" s="8">
        <v>41.77</v>
      </c>
      <c r="F92" s="7">
        <v>35551</v>
      </c>
      <c r="G92" s="6">
        <f t="shared" si="1"/>
        <v>0.36645963495812606</v>
      </c>
    </row>
    <row r="93" spans="3:7" x14ac:dyDescent="0.25">
      <c r="C93" s="49">
        <v>1997</v>
      </c>
      <c r="D93" s="12" t="s">
        <v>14</v>
      </c>
      <c r="E93" s="8">
        <v>42.28</v>
      </c>
      <c r="F93" s="7">
        <v>35582</v>
      </c>
      <c r="G93" s="6">
        <f t="shared" si="1"/>
        <v>0.37093400445366459</v>
      </c>
    </row>
    <row r="94" spans="3:7" x14ac:dyDescent="0.25">
      <c r="C94" s="49">
        <v>1997</v>
      </c>
      <c r="D94" s="12" t="s">
        <v>15</v>
      </c>
      <c r="E94" s="8">
        <v>42.63</v>
      </c>
      <c r="F94" s="7">
        <v>35612</v>
      </c>
      <c r="G94" s="6">
        <f t="shared" si="1"/>
        <v>0.3740046501858969</v>
      </c>
    </row>
    <row r="95" spans="3:7" x14ac:dyDescent="0.25">
      <c r="C95" s="49">
        <v>1997</v>
      </c>
      <c r="D95" s="12" t="s">
        <v>16</v>
      </c>
      <c r="E95" s="8">
        <v>43.12</v>
      </c>
      <c r="F95" s="7">
        <v>35643</v>
      </c>
      <c r="G95" s="6">
        <f t="shared" si="1"/>
        <v>0.37830355421102213</v>
      </c>
    </row>
    <row r="96" spans="3:7" x14ac:dyDescent="0.25">
      <c r="C96" s="49">
        <v>1997</v>
      </c>
      <c r="D96" s="12" t="s">
        <v>17</v>
      </c>
      <c r="E96" s="8">
        <v>43.66</v>
      </c>
      <c r="F96" s="7">
        <v>35674</v>
      </c>
      <c r="G96" s="6">
        <f t="shared" si="1"/>
        <v>0.38304112191218054</v>
      </c>
    </row>
    <row r="97" spans="3:7" x14ac:dyDescent="0.25">
      <c r="C97" s="49">
        <v>1997</v>
      </c>
      <c r="D97" s="12" t="s">
        <v>18</v>
      </c>
      <c r="E97" s="8">
        <v>44.08</v>
      </c>
      <c r="F97" s="7">
        <v>35704</v>
      </c>
      <c r="G97" s="6">
        <f t="shared" si="1"/>
        <v>0.38672589679085934</v>
      </c>
    </row>
    <row r="98" spans="3:7" x14ac:dyDescent="0.25">
      <c r="C98" s="49">
        <v>1997</v>
      </c>
      <c r="D98" s="12" t="s">
        <v>19</v>
      </c>
      <c r="E98" s="8">
        <v>44.44</v>
      </c>
      <c r="F98" s="7">
        <v>35735</v>
      </c>
      <c r="G98" s="6">
        <f t="shared" si="1"/>
        <v>0.38988427525829833</v>
      </c>
    </row>
    <row r="99" spans="3:7" x14ac:dyDescent="0.25">
      <c r="C99" s="49">
        <v>1997</v>
      </c>
      <c r="D99" s="12" t="s">
        <v>20</v>
      </c>
      <c r="E99" s="8">
        <v>44.72</v>
      </c>
      <c r="F99" s="7">
        <v>35765</v>
      </c>
      <c r="G99" s="6">
        <f t="shared" si="1"/>
        <v>0.39234079184408416</v>
      </c>
    </row>
    <row r="100" spans="3:7" x14ac:dyDescent="0.25">
      <c r="C100" s="49">
        <v>1998</v>
      </c>
      <c r="D100" s="12" t="s">
        <v>9</v>
      </c>
      <c r="E100" s="8">
        <v>45.52</v>
      </c>
      <c r="F100" s="7">
        <v>35796</v>
      </c>
      <c r="G100" s="6">
        <f t="shared" si="1"/>
        <v>0.39935941066061525</v>
      </c>
    </row>
    <row r="101" spans="3:7" x14ac:dyDescent="0.25">
      <c r="C101" s="49">
        <v>1998</v>
      </c>
      <c r="D101" s="12" t="s">
        <v>10</v>
      </c>
      <c r="E101" s="8">
        <v>47.01</v>
      </c>
      <c r="F101" s="7">
        <v>35827</v>
      </c>
      <c r="G101" s="6">
        <f t="shared" si="1"/>
        <v>0.41243158820640424</v>
      </c>
    </row>
    <row r="102" spans="3:7" x14ac:dyDescent="0.25">
      <c r="C102" s="49">
        <v>1998</v>
      </c>
      <c r="D102" s="12" t="s">
        <v>11</v>
      </c>
      <c r="E102" s="8">
        <v>48.24</v>
      </c>
      <c r="F102" s="7">
        <v>35855</v>
      </c>
      <c r="G102" s="6">
        <f t="shared" si="1"/>
        <v>0.42322271463682071</v>
      </c>
    </row>
    <row r="103" spans="3:7" x14ac:dyDescent="0.25">
      <c r="C103" s="49">
        <v>1998</v>
      </c>
      <c r="D103" s="12" t="s">
        <v>12</v>
      </c>
      <c r="E103" s="8">
        <v>49.64</v>
      </c>
      <c r="F103" s="7">
        <v>35886</v>
      </c>
      <c r="G103" s="6">
        <f t="shared" si="1"/>
        <v>0.43550529756574996</v>
      </c>
    </row>
    <row r="104" spans="3:7" x14ac:dyDescent="0.25">
      <c r="C104" s="49">
        <v>1998</v>
      </c>
      <c r="D104" s="12" t="s">
        <v>13</v>
      </c>
      <c r="E104" s="8">
        <v>50.41</v>
      </c>
      <c r="F104" s="7">
        <v>35916</v>
      </c>
      <c r="G104" s="6">
        <f t="shared" si="1"/>
        <v>0.44226071817666107</v>
      </c>
    </row>
    <row r="105" spans="3:7" x14ac:dyDescent="0.25">
      <c r="C105" s="49">
        <v>1998</v>
      </c>
      <c r="D105" s="12" t="s">
        <v>14</v>
      </c>
      <c r="E105" s="8">
        <v>51.03</v>
      </c>
      <c r="F105" s="7">
        <v>35947</v>
      </c>
      <c r="G105" s="6">
        <f t="shared" si="1"/>
        <v>0.44770014775947264</v>
      </c>
    </row>
    <row r="106" spans="3:7" x14ac:dyDescent="0.25">
      <c r="C106" s="49">
        <v>1998</v>
      </c>
      <c r="D106" s="12" t="s">
        <v>15</v>
      </c>
      <c r="E106" s="8">
        <v>51.27</v>
      </c>
      <c r="F106" s="7">
        <v>35977</v>
      </c>
      <c r="G106" s="6">
        <f t="shared" si="1"/>
        <v>0.44980573340443197</v>
      </c>
    </row>
    <row r="107" spans="3:7" x14ac:dyDescent="0.25">
      <c r="C107" s="49">
        <v>1998</v>
      </c>
      <c r="D107" s="12" t="s">
        <v>16</v>
      </c>
      <c r="E107" s="8">
        <v>51.29</v>
      </c>
      <c r="F107" s="7">
        <v>36008</v>
      </c>
      <c r="G107" s="6">
        <f t="shared" si="1"/>
        <v>0.44998119887484522</v>
      </c>
    </row>
    <row r="108" spans="3:7" x14ac:dyDescent="0.25">
      <c r="C108" s="49">
        <v>1998</v>
      </c>
      <c r="D108" s="12" t="s">
        <v>17</v>
      </c>
      <c r="E108" s="8">
        <v>51.44</v>
      </c>
      <c r="F108" s="7">
        <v>36039</v>
      </c>
      <c r="G108" s="6">
        <f t="shared" si="1"/>
        <v>0.45129718990294476</v>
      </c>
    </row>
    <row r="109" spans="3:7" x14ac:dyDescent="0.25">
      <c r="C109" s="49">
        <v>1998</v>
      </c>
      <c r="D109" s="12" t="s">
        <v>18</v>
      </c>
      <c r="E109" s="8">
        <v>51.62</v>
      </c>
      <c r="F109" s="7">
        <v>36069</v>
      </c>
      <c r="G109" s="6">
        <f t="shared" si="1"/>
        <v>0.45287637913666423</v>
      </c>
    </row>
    <row r="110" spans="3:7" x14ac:dyDescent="0.25">
      <c r="C110" s="49">
        <v>1998</v>
      </c>
      <c r="D110" s="12" t="s">
        <v>19</v>
      </c>
      <c r="E110" s="8">
        <v>51.71</v>
      </c>
      <c r="F110" s="7">
        <v>36100</v>
      </c>
      <c r="G110" s="6">
        <f t="shared" si="1"/>
        <v>0.45366597375352402</v>
      </c>
    </row>
    <row r="111" spans="3:7" x14ac:dyDescent="0.25">
      <c r="C111" s="49">
        <v>1998</v>
      </c>
      <c r="D111" s="12" t="s">
        <v>20</v>
      </c>
      <c r="E111" s="8">
        <v>52.18</v>
      </c>
      <c r="F111" s="7">
        <v>36130</v>
      </c>
      <c r="G111" s="6">
        <f t="shared" si="1"/>
        <v>0.457789412308236</v>
      </c>
    </row>
    <row r="112" spans="3:7" x14ac:dyDescent="0.25">
      <c r="C112" s="49">
        <v>1999</v>
      </c>
      <c r="D112" s="12" t="s">
        <v>9</v>
      </c>
      <c r="E112" s="8">
        <v>53.34</v>
      </c>
      <c r="F112" s="7">
        <v>36161</v>
      </c>
      <c r="G112" s="6">
        <f t="shared" si="1"/>
        <v>0.46796640959220598</v>
      </c>
    </row>
    <row r="113" spans="3:7" x14ac:dyDescent="0.25">
      <c r="C113" s="49">
        <v>1999</v>
      </c>
      <c r="D113" s="12" t="s">
        <v>10</v>
      </c>
      <c r="E113" s="8">
        <v>54.24</v>
      </c>
      <c r="F113" s="7">
        <v>36192</v>
      </c>
      <c r="G113" s="6">
        <f t="shared" si="1"/>
        <v>0.47586235576080338</v>
      </c>
    </row>
    <row r="114" spans="3:7" x14ac:dyDescent="0.25">
      <c r="C114" s="49">
        <v>1999</v>
      </c>
      <c r="D114" s="12" t="s">
        <v>11</v>
      </c>
      <c r="E114" s="8">
        <v>54.75</v>
      </c>
      <c r="F114" s="7">
        <v>36220</v>
      </c>
      <c r="G114" s="6">
        <f t="shared" si="1"/>
        <v>0.48033672525634191</v>
      </c>
    </row>
    <row r="115" spans="3:7" x14ac:dyDescent="0.25">
      <c r="C115" s="49">
        <v>1999</v>
      </c>
      <c r="D115" s="12" t="s">
        <v>12</v>
      </c>
      <c r="E115" s="8">
        <v>55.18</v>
      </c>
      <c r="F115" s="7">
        <v>36251</v>
      </c>
      <c r="G115" s="6">
        <f t="shared" si="1"/>
        <v>0.48410923287022734</v>
      </c>
    </row>
    <row r="116" spans="3:7" x14ac:dyDescent="0.25">
      <c r="C116" s="49">
        <v>1999</v>
      </c>
      <c r="D116" s="12" t="s">
        <v>13</v>
      </c>
      <c r="E116" s="8">
        <v>55.45</v>
      </c>
      <c r="F116" s="7">
        <v>36281</v>
      </c>
      <c r="G116" s="6">
        <f t="shared" si="1"/>
        <v>0.48647801672080654</v>
      </c>
    </row>
    <row r="117" spans="3:7" x14ac:dyDescent="0.25">
      <c r="C117" s="49">
        <v>1999</v>
      </c>
      <c r="D117" s="12" t="s">
        <v>14</v>
      </c>
      <c r="E117" s="8">
        <v>55.6</v>
      </c>
      <c r="F117" s="7">
        <v>36312</v>
      </c>
      <c r="G117" s="6">
        <f t="shared" si="1"/>
        <v>0.48779400774890613</v>
      </c>
    </row>
    <row r="118" spans="3:7" x14ac:dyDescent="0.25">
      <c r="C118" s="49">
        <v>1999</v>
      </c>
      <c r="D118" s="12" t="s">
        <v>15</v>
      </c>
      <c r="E118" s="8">
        <v>55.77</v>
      </c>
      <c r="F118" s="7">
        <v>36342</v>
      </c>
      <c r="G118" s="6">
        <f t="shared" si="1"/>
        <v>0.48928546424741898</v>
      </c>
    </row>
    <row r="119" spans="3:7" x14ac:dyDescent="0.25">
      <c r="C119" s="49">
        <v>1999</v>
      </c>
      <c r="D119" s="12" t="s">
        <v>16</v>
      </c>
      <c r="E119" s="8">
        <v>56.05</v>
      </c>
      <c r="F119" s="7">
        <v>36373</v>
      </c>
      <c r="G119" s="6">
        <f t="shared" si="1"/>
        <v>0.49174198083320481</v>
      </c>
    </row>
    <row r="120" spans="3:7" x14ac:dyDescent="0.25">
      <c r="C120" s="49">
        <v>1999</v>
      </c>
      <c r="D120" s="12" t="s">
        <v>17</v>
      </c>
      <c r="E120" s="8">
        <v>56.24</v>
      </c>
      <c r="F120" s="7">
        <v>36404</v>
      </c>
      <c r="G120" s="6">
        <f t="shared" si="1"/>
        <v>0.49340890280213096</v>
      </c>
    </row>
    <row r="121" spans="3:7" x14ac:dyDescent="0.25">
      <c r="C121" s="49">
        <v>1999</v>
      </c>
      <c r="D121" s="12" t="s">
        <v>18</v>
      </c>
      <c r="E121" s="8">
        <v>56.43</v>
      </c>
      <c r="F121" s="7">
        <v>36434</v>
      </c>
      <c r="G121" s="6">
        <f t="shared" si="1"/>
        <v>0.49507582477105705</v>
      </c>
    </row>
    <row r="122" spans="3:7" x14ac:dyDescent="0.25">
      <c r="C122" s="49">
        <v>1999</v>
      </c>
      <c r="D122" s="12" t="s">
        <v>19</v>
      </c>
      <c r="E122" s="8">
        <v>56.7</v>
      </c>
      <c r="F122" s="7">
        <v>36465</v>
      </c>
      <c r="G122" s="6">
        <f t="shared" si="1"/>
        <v>0.49744460862163631</v>
      </c>
    </row>
    <row r="123" spans="3:7" x14ac:dyDescent="0.25">
      <c r="C123" s="49">
        <v>1999</v>
      </c>
      <c r="D123" s="12" t="s">
        <v>20</v>
      </c>
      <c r="E123" s="8">
        <v>57</v>
      </c>
      <c r="F123" s="7">
        <v>36495</v>
      </c>
      <c r="G123" s="6">
        <f t="shared" si="1"/>
        <v>0.50007659067783539</v>
      </c>
    </row>
    <row r="124" spans="3:7" x14ac:dyDescent="0.25">
      <c r="C124" s="49">
        <v>2000</v>
      </c>
      <c r="D124" s="12" t="s">
        <v>9</v>
      </c>
      <c r="E124" s="8">
        <v>57.74</v>
      </c>
      <c r="F124" s="7">
        <v>36526</v>
      </c>
      <c r="G124" s="6">
        <f t="shared" si="1"/>
        <v>0.50656881308312662</v>
      </c>
    </row>
    <row r="125" spans="3:7" x14ac:dyDescent="0.25">
      <c r="C125" s="50">
        <f t="array" ref="C125:C135">C124</f>
        <v>2000</v>
      </c>
      <c r="D125" s="12" t="s">
        <v>10</v>
      </c>
      <c r="E125" s="8">
        <v>59.07</v>
      </c>
      <c r="F125" s="7">
        <v>36557</v>
      </c>
      <c r="G125" s="6">
        <f t="shared" si="1"/>
        <v>0.51823726686560945</v>
      </c>
    </row>
    <row r="126" spans="3:7" x14ac:dyDescent="0.25">
      <c r="C126" s="50">
        <v>2000</v>
      </c>
      <c r="D126" s="12" t="s">
        <v>11</v>
      </c>
      <c r="E126" s="8">
        <v>60.08</v>
      </c>
      <c r="F126" s="7">
        <v>36586</v>
      </c>
      <c r="G126" s="6">
        <f t="shared" si="1"/>
        <v>0.52709827312147983</v>
      </c>
    </row>
    <row r="127" spans="3:7" x14ac:dyDescent="0.25">
      <c r="C127" s="50">
        <v>2000</v>
      </c>
      <c r="D127" s="12" t="s">
        <v>12</v>
      </c>
      <c r="E127" s="8">
        <v>60.68</v>
      </c>
      <c r="F127" s="7">
        <v>36617</v>
      </c>
      <c r="G127" s="6">
        <f t="shared" si="1"/>
        <v>0.5323622372338781</v>
      </c>
    </row>
    <row r="128" spans="3:7" x14ac:dyDescent="0.25">
      <c r="C128" s="50">
        <v>2000</v>
      </c>
      <c r="D128" s="12" t="s">
        <v>13</v>
      </c>
      <c r="E128" s="8">
        <v>60.99</v>
      </c>
      <c r="F128" s="7">
        <v>36647</v>
      </c>
      <c r="G128" s="6">
        <f t="shared" si="1"/>
        <v>0.53508195202528386</v>
      </c>
    </row>
    <row r="129" spans="3:7" x14ac:dyDescent="0.25">
      <c r="C129" s="50">
        <v>2000</v>
      </c>
      <c r="D129" s="12" t="s">
        <v>14</v>
      </c>
      <c r="E129" s="8">
        <v>60.98</v>
      </c>
      <c r="F129" s="7">
        <v>36678</v>
      </c>
      <c r="G129" s="6">
        <f t="shared" si="1"/>
        <v>0.53499421929007718</v>
      </c>
    </row>
    <row r="130" spans="3:7" x14ac:dyDescent="0.25">
      <c r="C130" s="50">
        <v>2000</v>
      </c>
      <c r="D130" s="12" t="s">
        <v>15</v>
      </c>
      <c r="E130" s="8">
        <v>60.96</v>
      </c>
      <c r="F130" s="7">
        <v>36708</v>
      </c>
      <c r="G130" s="6">
        <f t="shared" si="1"/>
        <v>0.53481875381966393</v>
      </c>
    </row>
    <row r="131" spans="3:7" x14ac:dyDescent="0.25">
      <c r="C131" s="50">
        <v>2000</v>
      </c>
      <c r="D131" s="12" t="s">
        <v>16</v>
      </c>
      <c r="E131" s="8">
        <v>61.15</v>
      </c>
      <c r="F131" s="7">
        <v>36739</v>
      </c>
      <c r="G131" s="6">
        <f t="shared" si="1"/>
        <v>0.53648567578859008</v>
      </c>
    </row>
    <row r="132" spans="3:7" x14ac:dyDescent="0.25">
      <c r="C132" s="50">
        <v>2000</v>
      </c>
      <c r="D132" s="12" t="s">
        <v>17</v>
      </c>
      <c r="E132" s="8">
        <v>61.41</v>
      </c>
      <c r="F132" s="7">
        <v>36770</v>
      </c>
      <c r="G132" s="6">
        <f t="shared" si="1"/>
        <v>0.53876672690396266</v>
      </c>
    </row>
    <row r="133" spans="3:7" x14ac:dyDescent="0.25">
      <c r="C133" s="50">
        <v>2000</v>
      </c>
      <c r="D133" s="12" t="s">
        <v>18</v>
      </c>
      <c r="E133" s="8">
        <v>61.5</v>
      </c>
      <c r="F133" s="7">
        <v>36800</v>
      </c>
      <c r="G133" s="6">
        <f t="shared" ref="G133:G196" si="2">E133/$E$291</f>
        <v>0.53955632152082245</v>
      </c>
    </row>
    <row r="134" spans="3:7" x14ac:dyDescent="0.25">
      <c r="C134" s="50">
        <v>2000</v>
      </c>
      <c r="D134" s="12" t="s">
        <v>19</v>
      </c>
      <c r="E134" s="8">
        <v>61.71</v>
      </c>
      <c r="F134" s="7">
        <v>36831</v>
      </c>
      <c r="G134" s="6">
        <f t="shared" si="2"/>
        <v>0.54139870896016185</v>
      </c>
    </row>
    <row r="135" spans="3:7" x14ac:dyDescent="0.25">
      <c r="C135" s="51">
        <v>2000</v>
      </c>
      <c r="D135" s="12" t="s">
        <v>20</v>
      </c>
      <c r="E135" s="8">
        <v>61.99</v>
      </c>
      <c r="F135" s="7">
        <v>36861</v>
      </c>
      <c r="G135" s="6">
        <f t="shared" si="2"/>
        <v>0.54385522554594767</v>
      </c>
    </row>
    <row r="136" spans="3:7" x14ac:dyDescent="0.25">
      <c r="C136" s="49">
        <v>2001</v>
      </c>
      <c r="D136" s="12" t="s">
        <v>9</v>
      </c>
      <c r="E136" s="8">
        <v>62.64</v>
      </c>
      <c r="F136" s="7">
        <v>36892</v>
      </c>
      <c r="G136" s="6">
        <f t="shared" si="2"/>
        <v>0.54955785333437912</v>
      </c>
    </row>
    <row r="137" spans="3:7" x14ac:dyDescent="0.25">
      <c r="C137" s="50">
        <f>C136</f>
        <v>2001</v>
      </c>
      <c r="D137" s="12" t="s">
        <v>10</v>
      </c>
      <c r="E137" s="8">
        <v>63.83</v>
      </c>
      <c r="F137" s="7">
        <v>36923</v>
      </c>
      <c r="G137" s="6">
        <f t="shared" si="2"/>
        <v>0.55999804882396897</v>
      </c>
    </row>
    <row r="138" spans="3:7" x14ac:dyDescent="0.25">
      <c r="C138" s="50">
        <f t="array" ref="C138:C147">C137</f>
        <v>2001</v>
      </c>
      <c r="D138" s="12" t="s">
        <v>11</v>
      </c>
      <c r="E138" s="8">
        <v>64.77</v>
      </c>
      <c r="F138" s="7">
        <v>36951</v>
      </c>
      <c r="G138" s="6">
        <f t="shared" si="2"/>
        <v>0.56824492593339293</v>
      </c>
    </row>
    <row r="139" spans="3:7" x14ac:dyDescent="0.25">
      <c r="C139" s="50">
        <v>2001</v>
      </c>
      <c r="D139" s="12" t="s">
        <v>12</v>
      </c>
      <c r="E139" s="8">
        <v>65.510000000000005</v>
      </c>
      <c r="F139" s="7">
        <v>36982</v>
      </c>
      <c r="G139" s="6">
        <f t="shared" si="2"/>
        <v>0.57473714833868417</v>
      </c>
    </row>
    <row r="140" spans="3:7" x14ac:dyDescent="0.25">
      <c r="C140" s="50">
        <v>2001</v>
      </c>
      <c r="D140" s="12" t="s">
        <v>13</v>
      </c>
      <c r="E140" s="8">
        <v>65.790000000000006</v>
      </c>
      <c r="F140" s="7">
        <v>37012</v>
      </c>
      <c r="G140" s="6">
        <f t="shared" si="2"/>
        <v>0.57719366492447011</v>
      </c>
    </row>
    <row r="141" spans="3:7" x14ac:dyDescent="0.25">
      <c r="C141" s="50">
        <v>2001</v>
      </c>
      <c r="D141" s="12" t="s">
        <v>14</v>
      </c>
      <c r="E141" s="8">
        <v>65.819999999999993</v>
      </c>
      <c r="F141" s="7">
        <v>37043</v>
      </c>
      <c r="G141" s="6">
        <f t="shared" si="2"/>
        <v>0.57745686313008981</v>
      </c>
    </row>
    <row r="142" spans="3:7" x14ac:dyDescent="0.25">
      <c r="C142" s="50">
        <v>2001</v>
      </c>
      <c r="D142" s="12" t="s">
        <v>15</v>
      </c>
      <c r="E142" s="8">
        <v>65.89</v>
      </c>
      <c r="F142" s="7">
        <v>37073</v>
      </c>
      <c r="G142" s="6">
        <f t="shared" si="2"/>
        <v>0.57807099227653636</v>
      </c>
    </row>
    <row r="143" spans="3:7" x14ac:dyDescent="0.25">
      <c r="C143" s="50">
        <v>2001</v>
      </c>
      <c r="D143" s="12" t="s">
        <v>16</v>
      </c>
      <c r="E143" s="8">
        <v>66.06</v>
      </c>
      <c r="F143" s="7">
        <v>37104</v>
      </c>
      <c r="G143" s="6">
        <f t="shared" si="2"/>
        <v>0.57956244877504925</v>
      </c>
    </row>
    <row r="144" spans="3:7" x14ac:dyDescent="0.25">
      <c r="C144" s="50">
        <v>2001</v>
      </c>
      <c r="D144" s="12" t="s">
        <v>17</v>
      </c>
      <c r="E144" s="8">
        <v>66.3</v>
      </c>
      <c r="F144" s="7">
        <v>37135</v>
      </c>
      <c r="G144" s="6">
        <f t="shared" si="2"/>
        <v>0.58166803442000847</v>
      </c>
    </row>
    <row r="145" spans="3:7" x14ac:dyDescent="0.25">
      <c r="C145" s="50">
        <v>2001</v>
      </c>
      <c r="D145" s="12" t="s">
        <v>18</v>
      </c>
      <c r="E145" s="8">
        <v>66.430000000000007</v>
      </c>
      <c r="F145" s="7">
        <v>37165</v>
      </c>
      <c r="G145" s="6">
        <f t="shared" si="2"/>
        <v>0.58280855997769487</v>
      </c>
    </row>
    <row r="146" spans="3:7" x14ac:dyDescent="0.25">
      <c r="C146" s="50">
        <v>2001</v>
      </c>
      <c r="D146" s="12" t="s">
        <v>19</v>
      </c>
      <c r="E146" s="8">
        <v>66.5</v>
      </c>
      <c r="F146" s="7">
        <v>37196</v>
      </c>
      <c r="G146" s="6">
        <f t="shared" si="2"/>
        <v>0.5834226891241413</v>
      </c>
    </row>
    <row r="147" spans="3:7" x14ac:dyDescent="0.25">
      <c r="C147" s="51">
        <v>2001</v>
      </c>
      <c r="D147" s="12" t="s">
        <v>20</v>
      </c>
      <c r="E147" s="8">
        <v>66.73</v>
      </c>
      <c r="F147" s="7">
        <v>37226</v>
      </c>
      <c r="G147" s="6">
        <f t="shared" si="2"/>
        <v>0.58544054203389395</v>
      </c>
    </row>
    <row r="148" spans="3:7" x14ac:dyDescent="0.25">
      <c r="C148" s="49">
        <v>2002</v>
      </c>
      <c r="D148" s="12" t="s">
        <v>9</v>
      </c>
      <c r="E148" s="8">
        <v>67.260000000000005</v>
      </c>
      <c r="F148" s="7">
        <v>37257</v>
      </c>
      <c r="G148" s="6">
        <f t="shared" si="2"/>
        <v>0.59009037699984579</v>
      </c>
    </row>
    <row r="149" spans="3:7" x14ac:dyDescent="0.25">
      <c r="C149" s="50">
        <f t="array" ref="C149:C159">C148</f>
        <v>2002</v>
      </c>
      <c r="D149" s="12" t="s">
        <v>10</v>
      </c>
      <c r="E149" s="8">
        <v>68.11</v>
      </c>
      <c r="F149" s="7">
        <v>37288</v>
      </c>
      <c r="G149" s="6">
        <f t="shared" si="2"/>
        <v>0.59754765949240995</v>
      </c>
    </row>
    <row r="150" spans="3:7" x14ac:dyDescent="0.25">
      <c r="C150" s="50">
        <v>2002</v>
      </c>
      <c r="D150" s="12" t="s">
        <v>11</v>
      </c>
      <c r="E150" s="8">
        <v>68.59</v>
      </c>
      <c r="F150" s="7">
        <v>37316</v>
      </c>
      <c r="G150" s="6">
        <f t="shared" si="2"/>
        <v>0.60175883078232861</v>
      </c>
    </row>
    <row r="151" spans="3:7" x14ac:dyDescent="0.25">
      <c r="C151" s="50">
        <v>2002</v>
      </c>
      <c r="D151" s="12" t="s">
        <v>12</v>
      </c>
      <c r="E151" s="8">
        <v>69.22</v>
      </c>
      <c r="F151" s="7">
        <v>37347</v>
      </c>
      <c r="G151" s="6">
        <f t="shared" si="2"/>
        <v>0.60728599310034681</v>
      </c>
    </row>
    <row r="152" spans="3:7" x14ac:dyDescent="0.25">
      <c r="C152" s="50">
        <v>2002</v>
      </c>
      <c r="D152" s="12" t="s">
        <v>13</v>
      </c>
      <c r="E152" s="8">
        <v>69.63</v>
      </c>
      <c r="F152" s="7">
        <v>37377</v>
      </c>
      <c r="G152" s="6">
        <f t="shared" si="2"/>
        <v>0.61088303524381893</v>
      </c>
    </row>
    <row r="153" spans="3:7" x14ac:dyDescent="0.25">
      <c r="C153" s="50">
        <v>2002</v>
      </c>
      <c r="D153" s="12" t="s">
        <v>14</v>
      </c>
      <c r="E153" s="8">
        <v>69.930000000000007</v>
      </c>
      <c r="F153" s="7">
        <v>37408</v>
      </c>
      <c r="G153" s="6">
        <f t="shared" si="2"/>
        <v>0.61351501730001812</v>
      </c>
    </row>
    <row r="154" spans="3:7" x14ac:dyDescent="0.25">
      <c r="C154" s="50">
        <v>2002</v>
      </c>
      <c r="D154" s="12" t="s">
        <v>15</v>
      </c>
      <c r="E154" s="8">
        <v>69.94</v>
      </c>
      <c r="F154" s="7">
        <v>37438</v>
      </c>
      <c r="G154" s="6">
        <f t="shared" si="2"/>
        <v>0.61360275003522469</v>
      </c>
    </row>
    <row r="155" spans="3:7" x14ac:dyDescent="0.25">
      <c r="C155" s="50">
        <v>2002</v>
      </c>
      <c r="D155" s="12" t="s">
        <v>16</v>
      </c>
      <c r="E155" s="8">
        <v>70.010000000000005</v>
      </c>
      <c r="F155" s="7">
        <v>37469</v>
      </c>
      <c r="G155" s="6">
        <f t="shared" si="2"/>
        <v>0.61421687918167123</v>
      </c>
    </row>
    <row r="156" spans="3:7" x14ac:dyDescent="0.25">
      <c r="C156" s="50">
        <v>2002</v>
      </c>
      <c r="D156" s="12" t="s">
        <v>17</v>
      </c>
      <c r="E156" s="8">
        <v>70.260000000000005</v>
      </c>
      <c r="F156" s="7">
        <v>37500</v>
      </c>
      <c r="G156" s="6">
        <f t="shared" si="2"/>
        <v>0.61641019756183713</v>
      </c>
    </row>
    <row r="157" spans="3:7" x14ac:dyDescent="0.25">
      <c r="C157" s="50">
        <v>2002</v>
      </c>
      <c r="D157" s="12" t="s">
        <v>18</v>
      </c>
      <c r="E157" s="8">
        <v>70.66</v>
      </c>
      <c r="F157" s="7">
        <v>37530</v>
      </c>
      <c r="G157" s="6">
        <f t="shared" si="2"/>
        <v>0.61991950697010256</v>
      </c>
    </row>
    <row r="158" spans="3:7" x14ac:dyDescent="0.25">
      <c r="C158" s="50">
        <v>2002</v>
      </c>
      <c r="D158" s="12" t="s">
        <v>19</v>
      </c>
      <c r="E158" s="8">
        <v>71.2</v>
      </c>
      <c r="F158" s="7">
        <v>37561</v>
      </c>
      <c r="G158" s="6">
        <f t="shared" si="2"/>
        <v>0.62465707467126108</v>
      </c>
    </row>
    <row r="159" spans="3:7" x14ac:dyDescent="0.25">
      <c r="C159" s="51">
        <v>2002</v>
      </c>
      <c r="D159" s="12" t="s">
        <v>20</v>
      </c>
      <c r="E159" s="8">
        <v>71.400000000000006</v>
      </c>
      <c r="F159" s="7">
        <v>37591</v>
      </c>
      <c r="G159" s="6">
        <f t="shared" si="2"/>
        <v>0.62641172937539391</v>
      </c>
    </row>
    <row r="160" spans="3:7" x14ac:dyDescent="0.25">
      <c r="C160" s="49">
        <v>2003</v>
      </c>
      <c r="D160" s="12" t="s">
        <v>9</v>
      </c>
      <c r="E160" s="8">
        <v>72.23</v>
      </c>
      <c r="F160" s="7">
        <v>37622</v>
      </c>
      <c r="G160" s="6">
        <f t="shared" si="2"/>
        <v>0.63369354639754483</v>
      </c>
    </row>
    <row r="161" spans="3:7" x14ac:dyDescent="0.25">
      <c r="C161" s="49">
        <v>2003</v>
      </c>
      <c r="D161" s="12" t="s">
        <v>10</v>
      </c>
      <c r="E161" s="8">
        <v>73.040000000000006</v>
      </c>
      <c r="F161" s="7">
        <v>37653</v>
      </c>
      <c r="G161" s="6">
        <f t="shared" si="2"/>
        <v>0.64079989794928249</v>
      </c>
    </row>
    <row r="162" spans="3:7" x14ac:dyDescent="0.25">
      <c r="C162" s="49">
        <v>2003</v>
      </c>
      <c r="D162" s="12" t="s">
        <v>11</v>
      </c>
      <c r="E162" s="8">
        <v>73.8</v>
      </c>
      <c r="F162" s="7">
        <v>37681</v>
      </c>
      <c r="G162" s="6">
        <f t="shared" si="2"/>
        <v>0.64746758582498687</v>
      </c>
    </row>
    <row r="163" spans="3:7" x14ac:dyDescent="0.25">
      <c r="C163" s="49">
        <v>2003</v>
      </c>
      <c r="D163" s="12" t="s">
        <v>12</v>
      </c>
      <c r="E163" s="8">
        <v>74.650000000000006</v>
      </c>
      <c r="F163" s="7">
        <v>37712</v>
      </c>
      <c r="G163" s="6">
        <f t="shared" si="2"/>
        <v>0.65492486831755115</v>
      </c>
    </row>
    <row r="164" spans="3:7" x14ac:dyDescent="0.25">
      <c r="C164" s="49">
        <v>2003</v>
      </c>
      <c r="D164" s="12" t="s">
        <v>13</v>
      </c>
      <c r="E164" s="8">
        <v>75.010000000000005</v>
      </c>
      <c r="F164" s="7">
        <v>37742</v>
      </c>
      <c r="G164" s="6">
        <f t="shared" si="2"/>
        <v>0.65808324678499008</v>
      </c>
    </row>
    <row r="165" spans="3:7" x14ac:dyDescent="0.25">
      <c r="C165" s="49">
        <v>2003</v>
      </c>
      <c r="D165" s="12" t="s">
        <v>14</v>
      </c>
      <c r="E165" s="8">
        <v>74.97</v>
      </c>
      <c r="F165" s="7">
        <v>37773</v>
      </c>
      <c r="G165" s="6">
        <f t="shared" si="2"/>
        <v>0.65773231584416347</v>
      </c>
    </row>
    <row r="166" spans="3:7" x14ac:dyDescent="0.25">
      <c r="C166" s="49">
        <v>2003</v>
      </c>
      <c r="D166" s="12" t="s">
        <v>15</v>
      </c>
      <c r="E166" s="8">
        <v>74.86</v>
      </c>
      <c r="F166" s="7">
        <v>37803</v>
      </c>
      <c r="G166" s="6">
        <f t="shared" si="2"/>
        <v>0.65676725575689043</v>
      </c>
    </row>
    <row r="167" spans="3:7" x14ac:dyDescent="0.25">
      <c r="C167" s="49">
        <v>2003</v>
      </c>
      <c r="D167" s="12" t="s">
        <v>16</v>
      </c>
      <c r="E167" s="8">
        <v>75.099999999999994</v>
      </c>
      <c r="F167" s="7">
        <v>37834</v>
      </c>
      <c r="G167" s="6">
        <f t="shared" si="2"/>
        <v>0.65887284140184976</v>
      </c>
    </row>
    <row r="168" spans="3:7" x14ac:dyDescent="0.25">
      <c r="C168" s="49">
        <v>2003</v>
      </c>
      <c r="D168" s="12" t="s">
        <v>17</v>
      </c>
      <c r="E168" s="8">
        <v>75.260000000000005</v>
      </c>
      <c r="F168" s="7">
        <v>37865</v>
      </c>
      <c r="G168" s="6">
        <f t="shared" si="2"/>
        <v>0.66027656516515609</v>
      </c>
    </row>
    <row r="169" spans="3:7" x14ac:dyDescent="0.25">
      <c r="C169" s="49">
        <v>2003</v>
      </c>
      <c r="D169" s="12" t="s">
        <v>18</v>
      </c>
      <c r="E169" s="8">
        <v>75.31</v>
      </c>
      <c r="F169" s="7">
        <v>37895</v>
      </c>
      <c r="G169" s="6">
        <f t="shared" si="2"/>
        <v>0.66071522884118916</v>
      </c>
    </row>
    <row r="170" spans="3:7" x14ac:dyDescent="0.25">
      <c r="C170" s="49">
        <v>2003</v>
      </c>
      <c r="D170" s="12" t="s">
        <v>19</v>
      </c>
      <c r="E170" s="8">
        <v>75.569999999999993</v>
      </c>
      <c r="F170" s="7">
        <v>37926</v>
      </c>
      <c r="G170" s="6">
        <f t="shared" si="2"/>
        <v>0.66299627995656174</v>
      </c>
    </row>
    <row r="171" spans="3:7" x14ac:dyDescent="0.25">
      <c r="C171" s="49">
        <v>2003</v>
      </c>
      <c r="D171" s="12" t="s">
        <v>20</v>
      </c>
      <c r="E171" s="8">
        <v>76.03</v>
      </c>
      <c r="F171" s="7">
        <v>37956</v>
      </c>
      <c r="G171" s="6">
        <f t="shared" si="2"/>
        <v>0.66703198577606715</v>
      </c>
    </row>
    <row r="172" spans="3:7" x14ac:dyDescent="0.25">
      <c r="C172" s="49">
        <v>2004</v>
      </c>
      <c r="D172" s="12" t="s">
        <v>9</v>
      </c>
      <c r="E172" s="8">
        <v>76.7</v>
      </c>
      <c r="F172" s="7">
        <v>37987</v>
      </c>
      <c r="G172" s="6">
        <f t="shared" si="2"/>
        <v>0.67291007903491185</v>
      </c>
    </row>
    <row r="173" spans="3:7" x14ac:dyDescent="0.25">
      <c r="C173" s="49">
        <v>2004</v>
      </c>
      <c r="D173" s="12" t="s">
        <v>10</v>
      </c>
      <c r="E173" s="8">
        <v>77.62</v>
      </c>
      <c r="F173" s="7">
        <v>38018</v>
      </c>
      <c r="G173" s="6">
        <f t="shared" si="2"/>
        <v>0.68098149067392255</v>
      </c>
    </row>
    <row r="174" spans="3:7" x14ac:dyDescent="0.25">
      <c r="C174" s="49">
        <v>2004</v>
      </c>
      <c r="D174" s="12" t="s">
        <v>11</v>
      </c>
      <c r="E174" s="8">
        <v>78.39</v>
      </c>
      <c r="F174" s="7">
        <v>38047</v>
      </c>
      <c r="G174" s="6">
        <f t="shared" si="2"/>
        <v>0.68773691128483361</v>
      </c>
    </row>
    <row r="175" spans="3:7" x14ac:dyDescent="0.25">
      <c r="C175" s="49">
        <v>2004</v>
      </c>
      <c r="D175" s="12" t="s">
        <v>12</v>
      </c>
      <c r="E175" s="8">
        <v>78.739999999999995</v>
      </c>
      <c r="F175" s="7">
        <v>38078</v>
      </c>
      <c r="G175" s="6">
        <f t="shared" si="2"/>
        <v>0.69080755701706587</v>
      </c>
    </row>
    <row r="176" spans="3:7" x14ac:dyDescent="0.25">
      <c r="C176" s="49">
        <v>2004</v>
      </c>
      <c r="D176" s="12" t="s">
        <v>13</v>
      </c>
      <c r="E176" s="8">
        <v>79.040000000000006</v>
      </c>
      <c r="F176" s="7">
        <v>38108</v>
      </c>
      <c r="G176" s="6">
        <f t="shared" si="2"/>
        <v>0.69343953907326517</v>
      </c>
    </row>
    <row r="177" spans="3:7" x14ac:dyDescent="0.25">
      <c r="C177" s="49">
        <v>2004</v>
      </c>
      <c r="D177" s="12" t="s">
        <v>14</v>
      </c>
      <c r="E177" s="8">
        <v>79.52</v>
      </c>
      <c r="F177" s="7">
        <v>38139</v>
      </c>
      <c r="G177" s="6">
        <f t="shared" si="2"/>
        <v>0.69765071036318371</v>
      </c>
    </row>
    <row r="178" spans="3:7" x14ac:dyDescent="0.25">
      <c r="C178" s="49">
        <v>2004</v>
      </c>
      <c r="D178" s="12" t="s">
        <v>15</v>
      </c>
      <c r="E178" s="8">
        <v>79.5</v>
      </c>
      <c r="F178" s="7">
        <v>38169</v>
      </c>
      <c r="G178" s="6">
        <f t="shared" si="2"/>
        <v>0.69747524489277046</v>
      </c>
    </row>
    <row r="179" spans="3:7" x14ac:dyDescent="0.25">
      <c r="C179" s="49">
        <v>2004</v>
      </c>
      <c r="D179" s="12" t="s">
        <v>16</v>
      </c>
      <c r="E179" s="8">
        <v>79.52</v>
      </c>
      <c r="F179" s="7">
        <v>38200</v>
      </c>
      <c r="G179" s="6">
        <f t="shared" si="2"/>
        <v>0.69765071036318371</v>
      </c>
    </row>
    <row r="180" spans="3:7" x14ac:dyDescent="0.25">
      <c r="C180" s="49">
        <v>2004</v>
      </c>
      <c r="D180" s="12" t="s">
        <v>17</v>
      </c>
      <c r="E180" s="8">
        <v>79.760000000000005</v>
      </c>
      <c r="F180" s="7">
        <v>38231</v>
      </c>
      <c r="G180" s="6">
        <f t="shared" si="2"/>
        <v>0.69975629600814304</v>
      </c>
    </row>
    <row r="181" spans="3:7" x14ac:dyDescent="0.25">
      <c r="C181" s="49">
        <v>2004</v>
      </c>
      <c r="D181" s="12" t="s">
        <v>18</v>
      </c>
      <c r="E181" s="8">
        <v>79.75</v>
      </c>
      <c r="F181" s="7">
        <v>38261</v>
      </c>
      <c r="G181" s="6">
        <f t="shared" si="2"/>
        <v>0.69966856327293636</v>
      </c>
    </row>
    <row r="182" spans="3:7" x14ac:dyDescent="0.25">
      <c r="C182" s="49">
        <v>2004</v>
      </c>
      <c r="D182" s="12" t="s">
        <v>19</v>
      </c>
      <c r="E182" s="8">
        <v>79.97</v>
      </c>
      <c r="F182" s="7">
        <v>38292</v>
      </c>
      <c r="G182" s="6">
        <f t="shared" si="2"/>
        <v>0.70159868344748233</v>
      </c>
    </row>
    <row r="183" spans="3:7" x14ac:dyDescent="0.25">
      <c r="C183" s="49">
        <v>2004</v>
      </c>
      <c r="D183" s="12" t="s">
        <v>20</v>
      </c>
      <c r="E183" s="8">
        <v>80.209999999999994</v>
      </c>
      <c r="F183" s="7">
        <v>38322</v>
      </c>
      <c r="G183" s="6">
        <f t="shared" si="2"/>
        <v>0.70370426909244166</v>
      </c>
    </row>
    <row r="184" spans="3:7" x14ac:dyDescent="0.25">
      <c r="C184" s="49">
        <v>2005</v>
      </c>
      <c r="D184" s="12" t="s">
        <v>9</v>
      </c>
      <c r="E184" s="8">
        <v>80.87</v>
      </c>
      <c r="F184" s="7">
        <v>38353</v>
      </c>
      <c r="G184" s="6">
        <f t="shared" si="2"/>
        <v>0.70949462961607979</v>
      </c>
    </row>
    <row r="185" spans="3:7" x14ac:dyDescent="0.25">
      <c r="C185" s="49">
        <v>2005</v>
      </c>
      <c r="D185" s="12" t="s">
        <v>10</v>
      </c>
      <c r="E185" s="8">
        <v>81.7</v>
      </c>
      <c r="F185" s="7">
        <v>38384</v>
      </c>
      <c r="G185" s="6">
        <f t="shared" si="2"/>
        <v>0.7167764466382307</v>
      </c>
    </row>
    <row r="186" spans="3:7" x14ac:dyDescent="0.25">
      <c r="C186" s="49">
        <v>2005</v>
      </c>
      <c r="D186" s="12" t="s">
        <v>11</v>
      </c>
      <c r="E186" s="8">
        <v>82.33</v>
      </c>
      <c r="F186" s="7">
        <v>38412</v>
      </c>
      <c r="G186" s="6">
        <f t="shared" si="2"/>
        <v>0.7223036089562489</v>
      </c>
    </row>
    <row r="187" spans="3:7" x14ac:dyDescent="0.25">
      <c r="C187" s="49">
        <v>2005</v>
      </c>
      <c r="D187" s="12" t="s">
        <v>12</v>
      </c>
      <c r="E187" s="8">
        <v>82.69</v>
      </c>
      <c r="F187" s="7">
        <v>38443</v>
      </c>
      <c r="G187" s="6">
        <f t="shared" si="2"/>
        <v>0.72546198742368784</v>
      </c>
    </row>
    <row r="188" spans="3:7" x14ac:dyDescent="0.25">
      <c r="C188" s="49">
        <v>2005</v>
      </c>
      <c r="D188" s="12" t="s">
        <v>13</v>
      </c>
      <c r="E188" s="8">
        <v>83.03</v>
      </c>
      <c r="F188" s="7">
        <v>38473</v>
      </c>
      <c r="G188" s="6">
        <f t="shared" si="2"/>
        <v>0.72844490042071353</v>
      </c>
    </row>
    <row r="189" spans="3:7" x14ac:dyDescent="0.25">
      <c r="C189" s="49">
        <v>2005</v>
      </c>
      <c r="D189" s="12" t="s">
        <v>14</v>
      </c>
      <c r="E189" s="8">
        <v>83.36</v>
      </c>
      <c r="F189" s="7">
        <v>38504</v>
      </c>
      <c r="G189" s="6">
        <f t="shared" si="2"/>
        <v>0.73134008068253265</v>
      </c>
    </row>
    <row r="190" spans="3:7" x14ac:dyDescent="0.25">
      <c r="C190" s="49">
        <v>2005</v>
      </c>
      <c r="D190" s="12" t="s">
        <v>15</v>
      </c>
      <c r="E190" s="8">
        <v>83.4</v>
      </c>
      <c r="F190" s="7">
        <v>38534</v>
      </c>
      <c r="G190" s="6">
        <f t="shared" si="2"/>
        <v>0.73169101162335926</v>
      </c>
    </row>
    <row r="191" spans="3:7" x14ac:dyDescent="0.25">
      <c r="C191" s="49">
        <v>2005</v>
      </c>
      <c r="D191" s="12" t="s">
        <v>16</v>
      </c>
      <c r="E191" s="8">
        <v>83.4</v>
      </c>
      <c r="F191" s="7">
        <v>38565</v>
      </c>
      <c r="G191" s="6">
        <f t="shared" si="2"/>
        <v>0.73169101162335926</v>
      </c>
    </row>
    <row r="192" spans="3:7" x14ac:dyDescent="0.25">
      <c r="C192" s="49">
        <v>2005</v>
      </c>
      <c r="D192" s="12" t="s">
        <v>17</v>
      </c>
      <c r="E192" s="8">
        <v>83.76</v>
      </c>
      <c r="F192" s="7">
        <v>38596</v>
      </c>
      <c r="G192" s="6">
        <f t="shared" si="2"/>
        <v>0.73484939009079819</v>
      </c>
    </row>
    <row r="193" spans="3:7" x14ac:dyDescent="0.25">
      <c r="C193" s="49">
        <v>2005</v>
      </c>
      <c r="D193" s="12" t="s">
        <v>18</v>
      </c>
      <c r="E193" s="8">
        <v>83.95</v>
      </c>
      <c r="F193" s="7">
        <v>38626</v>
      </c>
      <c r="G193" s="6">
        <f t="shared" si="2"/>
        <v>0.73651631205972423</v>
      </c>
    </row>
    <row r="194" spans="3:7" x14ac:dyDescent="0.25">
      <c r="C194" s="49">
        <v>2005</v>
      </c>
      <c r="D194" s="12" t="s">
        <v>19</v>
      </c>
      <c r="E194" s="8">
        <v>84.05</v>
      </c>
      <c r="F194" s="7">
        <v>38657</v>
      </c>
      <c r="G194" s="6">
        <f t="shared" si="2"/>
        <v>0.73739363941179059</v>
      </c>
    </row>
    <row r="195" spans="3:7" x14ac:dyDescent="0.25">
      <c r="C195" s="49">
        <v>2005</v>
      </c>
      <c r="D195" s="12" t="s">
        <v>20</v>
      </c>
      <c r="E195" s="8">
        <v>84.1</v>
      </c>
      <c r="F195" s="7">
        <v>38687</v>
      </c>
      <c r="G195" s="6">
        <f t="shared" si="2"/>
        <v>0.73783230308782377</v>
      </c>
    </row>
    <row r="196" spans="3:7" x14ac:dyDescent="0.25">
      <c r="C196" s="49">
        <v>2006</v>
      </c>
      <c r="D196" s="12" t="s">
        <v>9</v>
      </c>
      <c r="E196" s="8">
        <v>84.56</v>
      </c>
      <c r="F196" s="7">
        <v>38718</v>
      </c>
      <c r="G196" s="6">
        <f t="shared" si="2"/>
        <v>0.74186800890732918</v>
      </c>
    </row>
    <row r="197" spans="3:7" x14ac:dyDescent="0.25">
      <c r="C197" s="49">
        <v>2006</v>
      </c>
      <c r="D197" s="12" t="s">
        <v>10</v>
      </c>
      <c r="E197" s="8">
        <v>85.11</v>
      </c>
      <c r="F197" s="7">
        <v>38749</v>
      </c>
      <c r="G197" s="6">
        <f t="shared" ref="G197:G260" si="3">E197/$E$291</f>
        <v>0.74669330934369427</v>
      </c>
    </row>
    <row r="198" spans="3:7" x14ac:dyDescent="0.25">
      <c r="C198" s="49">
        <v>2006</v>
      </c>
      <c r="D198" s="12" t="s">
        <v>11</v>
      </c>
      <c r="E198" s="8">
        <v>85.71</v>
      </c>
      <c r="F198" s="7">
        <v>38777</v>
      </c>
      <c r="G198" s="6">
        <f t="shared" si="3"/>
        <v>0.75195727345609242</v>
      </c>
    </row>
    <row r="199" spans="3:7" x14ac:dyDescent="0.25">
      <c r="C199" s="49">
        <v>2006</v>
      </c>
      <c r="D199" s="12" t="s">
        <v>12</v>
      </c>
      <c r="E199" s="8">
        <v>86.1</v>
      </c>
      <c r="F199" s="7">
        <v>38808</v>
      </c>
      <c r="G199" s="6">
        <f t="shared" si="3"/>
        <v>0.75537885012915129</v>
      </c>
    </row>
    <row r="200" spans="3:7" x14ac:dyDescent="0.25">
      <c r="C200" s="49">
        <v>2006</v>
      </c>
      <c r="D200" s="12" t="s">
        <v>13</v>
      </c>
      <c r="E200" s="8">
        <v>86.38</v>
      </c>
      <c r="F200" s="7">
        <v>38838</v>
      </c>
      <c r="G200" s="6">
        <f t="shared" si="3"/>
        <v>0.75783536671493723</v>
      </c>
    </row>
    <row r="201" spans="3:7" x14ac:dyDescent="0.25">
      <c r="C201" s="49">
        <v>2006</v>
      </c>
      <c r="D201" s="12" t="s">
        <v>14</v>
      </c>
      <c r="E201" s="8">
        <v>86.64</v>
      </c>
      <c r="F201" s="7">
        <v>38869</v>
      </c>
      <c r="G201" s="6">
        <f t="shared" si="3"/>
        <v>0.76011641783030981</v>
      </c>
    </row>
    <row r="202" spans="3:7" x14ac:dyDescent="0.25">
      <c r="C202" s="49">
        <v>2006</v>
      </c>
      <c r="D202" s="12" t="s">
        <v>15</v>
      </c>
      <c r="E202" s="8">
        <v>87</v>
      </c>
      <c r="F202" s="7">
        <v>38899</v>
      </c>
      <c r="G202" s="6">
        <f t="shared" si="3"/>
        <v>0.76327479629774875</v>
      </c>
    </row>
    <row r="203" spans="3:7" x14ac:dyDescent="0.25">
      <c r="C203" s="49">
        <v>2006</v>
      </c>
      <c r="D203" s="12" t="s">
        <v>16</v>
      </c>
      <c r="E203" s="8">
        <v>87.34</v>
      </c>
      <c r="F203" s="7">
        <v>38930</v>
      </c>
      <c r="G203" s="6">
        <f t="shared" si="3"/>
        <v>0.76625770929477444</v>
      </c>
    </row>
    <row r="204" spans="3:7" x14ac:dyDescent="0.25">
      <c r="C204" s="49">
        <v>2006</v>
      </c>
      <c r="D204" s="12" t="s">
        <v>17</v>
      </c>
      <c r="E204" s="8">
        <v>87.59</v>
      </c>
      <c r="F204" s="7">
        <v>38961</v>
      </c>
      <c r="G204" s="6">
        <f t="shared" si="3"/>
        <v>0.76845102767494045</v>
      </c>
    </row>
    <row r="205" spans="3:7" x14ac:dyDescent="0.25">
      <c r="C205" s="49">
        <v>2006</v>
      </c>
      <c r="D205" s="12" t="s">
        <v>18</v>
      </c>
      <c r="E205" s="8">
        <v>87.46</v>
      </c>
      <c r="F205" s="7">
        <v>38991</v>
      </c>
      <c r="G205" s="6">
        <f t="shared" si="3"/>
        <v>0.76731050211725405</v>
      </c>
    </row>
    <row r="206" spans="3:7" x14ac:dyDescent="0.25">
      <c r="C206" s="49">
        <v>2006</v>
      </c>
      <c r="D206" s="12" t="s">
        <v>19</v>
      </c>
      <c r="E206" s="8">
        <v>87.67</v>
      </c>
      <c r="F206" s="7">
        <v>39022</v>
      </c>
      <c r="G206" s="6">
        <f t="shared" si="3"/>
        <v>0.76915288955659356</v>
      </c>
    </row>
    <row r="207" spans="3:7" x14ac:dyDescent="0.25">
      <c r="C207" s="49">
        <v>2006</v>
      </c>
      <c r="D207" s="12" t="s">
        <v>20</v>
      </c>
      <c r="E207" s="8">
        <v>87.87</v>
      </c>
      <c r="F207" s="7">
        <v>39052</v>
      </c>
      <c r="G207" s="6">
        <f t="shared" si="3"/>
        <v>0.77090754426072627</v>
      </c>
    </row>
    <row r="208" spans="3:7" x14ac:dyDescent="0.25">
      <c r="C208" s="49">
        <v>2007</v>
      </c>
      <c r="D208" s="12" t="s">
        <v>9</v>
      </c>
      <c r="E208" s="8">
        <v>88.54</v>
      </c>
      <c r="F208" s="7">
        <v>39083</v>
      </c>
      <c r="G208" s="6">
        <f t="shared" si="3"/>
        <v>0.77678563751957108</v>
      </c>
    </row>
    <row r="209" spans="3:7" x14ac:dyDescent="0.25">
      <c r="C209" s="49">
        <v>2007</v>
      </c>
      <c r="D209" s="12" t="s">
        <v>10</v>
      </c>
      <c r="E209" s="8">
        <v>89.58</v>
      </c>
      <c r="F209" s="7">
        <v>39114</v>
      </c>
      <c r="G209" s="6">
        <f t="shared" si="3"/>
        <v>0.78590984198106129</v>
      </c>
    </row>
    <row r="210" spans="3:7" x14ac:dyDescent="0.25">
      <c r="C210" s="49">
        <v>2007</v>
      </c>
      <c r="D210" s="12" t="s">
        <v>11</v>
      </c>
      <c r="E210" s="8">
        <v>90.67</v>
      </c>
      <c r="F210" s="7">
        <v>39142</v>
      </c>
      <c r="G210" s="6">
        <f t="shared" si="3"/>
        <v>0.79547271011858489</v>
      </c>
    </row>
    <row r="211" spans="3:7" x14ac:dyDescent="0.25">
      <c r="C211" s="49">
        <v>2007</v>
      </c>
      <c r="D211" s="12" t="s">
        <v>12</v>
      </c>
      <c r="E211" s="8">
        <v>91.48</v>
      </c>
      <c r="F211" s="7">
        <v>39173</v>
      </c>
      <c r="G211" s="6">
        <f t="shared" si="3"/>
        <v>0.80257906167032256</v>
      </c>
    </row>
    <row r="212" spans="3:7" x14ac:dyDescent="0.25">
      <c r="C212" s="49">
        <v>2007</v>
      </c>
      <c r="D212" s="12" t="s">
        <v>13</v>
      </c>
      <c r="E212" s="8">
        <v>91.76</v>
      </c>
      <c r="F212" s="7">
        <v>39203</v>
      </c>
      <c r="G212" s="6">
        <f t="shared" si="3"/>
        <v>0.80503557825610839</v>
      </c>
    </row>
    <row r="213" spans="3:7" x14ac:dyDescent="0.25">
      <c r="C213" s="49">
        <v>2007</v>
      </c>
      <c r="D213" s="12" t="s">
        <v>14</v>
      </c>
      <c r="E213" s="8">
        <v>91.87</v>
      </c>
      <c r="F213" s="7">
        <v>39234</v>
      </c>
      <c r="G213" s="6">
        <f t="shared" si="3"/>
        <v>0.80600063834338143</v>
      </c>
    </row>
    <row r="214" spans="3:7" x14ac:dyDescent="0.25">
      <c r="C214" s="49">
        <v>2007</v>
      </c>
      <c r="D214" s="12" t="s">
        <v>15</v>
      </c>
      <c r="E214" s="8">
        <v>92.02</v>
      </c>
      <c r="F214" s="7">
        <v>39264</v>
      </c>
      <c r="G214" s="6">
        <f t="shared" si="3"/>
        <v>0.80731662937148085</v>
      </c>
    </row>
    <row r="215" spans="3:7" x14ac:dyDescent="0.25">
      <c r="C215" s="49">
        <v>2007</v>
      </c>
      <c r="D215" s="12" t="s">
        <v>16</v>
      </c>
      <c r="E215" s="8">
        <v>91.9</v>
      </c>
      <c r="F215" s="7">
        <v>39295</v>
      </c>
      <c r="G215" s="6">
        <f t="shared" si="3"/>
        <v>0.80626383654900136</v>
      </c>
    </row>
    <row r="216" spans="3:7" x14ac:dyDescent="0.25">
      <c r="C216" s="49">
        <v>2007</v>
      </c>
      <c r="D216" s="12" t="s">
        <v>17</v>
      </c>
      <c r="E216" s="8">
        <v>91.97</v>
      </c>
      <c r="F216" s="7">
        <v>39326</v>
      </c>
      <c r="G216" s="6">
        <f t="shared" si="3"/>
        <v>0.80687796569544779</v>
      </c>
    </row>
    <row r="217" spans="3:7" x14ac:dyDescent="0.25">
      <c r="C217" s="49">
        <v>2007</v>
      </c>
      <c r="D217" s="12" t="s">
        <v>18</v>
      </c>
      <c r="E217" s="8">
        <v>91.98</v>
      </c>
      <c r="F217" s="7">
        <v>39356</v>
      </c>
      <c r="G217" s="6">
        <f t="shared" si="3"/>
        <v>0.80696569843065447</v>
      </c>
    </row>
    <row r="218" spans="3:7" x14ac:dyDescent="0.25">
      <c r="C218" s="49">
        <v>2007</v>
      </c>
      <c r="D218" s="12" t="s">
        <v>19</v>
      </c>
      <c r="E218" s="8">
        <v>92.42</v>
      </c>
      <c r="F218" s="7">
        <v>39387</v>
      </c>
      <c r="G218" s="6">
        <f t="shared" si="3"/>
        <v>0.8108259387797464</v>
      </c>
    </row>
    <row r="219" spans="3:7" x14ac:dyDescent="0.25">
      <c r="C219" s="49">
        <v>2007</v>
      </c>
      <c r="D219" s="12" t="s">
        <v>20</v>
      </c>
      <c r="E219" s="8">
        <v>92.87</v>
      </c>
      <c r="F219" s="7">
        <v>39417</v>
      </c>
      <c r="G219" s="6">
        <f t="shared" si="3"/>
        <v>0.81477391186404513</v>
      </c>
    </row>
    <row r="220" spans="3:7" x14ac:dyDescent="0.25">
      <c r="C220" s="49">
        <v>2008</v>
      </c>
      <c r="D220" s="12" t="s">
        <v>9</v>
      </c>
      <c r="E220" s="8">
        <v>93.85</v>
      </c>
      <c r="F220" s="7">
        <v>39448</v>
      </c>
      <c r="G220" s="6">
        <f t="shared" si="3"/>
        <v>0.82337171991429559</v>
      </c>
    </row>
    <row r="221" spans="3:7" x14ac:dyDescent="0.25">
      <c r="C221" s="49">
        <v>2008</v>
      </c>
      <c r="D221" s="12" t="s">
        <v>10</v>
      </c>
      <c r="E221" s="8">
        <v>95.27</v>
      </c>
      <c r="F221" s="7">
        <v>39479</v>
      </c>
      <c r="G221" s="6">
        <f t="shared" si="3"/>
        <v>0.8358297683136382</v>
      </c>
    </row>
    <row r="222" spans="3:7" x14ac:dyDescent="0.25">
      <c r="C222" s="49">
        <v>2008</v>
      </c>
      <c r="D222" s="12" t="s">
        <v>11</v>
      </c>
      <c r="E222" s="8">
        <v>96.04</v>
      </c>
      <c r="F222" s="7">
        <v>39508</v>
      </c>
      <c r="G222" s="6">
        <f t="shared" si="3"/>
        <v>0.84258518892454937</v>
      </c>
    </row>
    <row r="223" spans="3:7" x14ac:dyDescent="0.25">
      <c r="C223" s="49">
        <v>2008</v>
      </c>
      <c r="D223" s="12" t="s">
        <v>12</v>
      </c>
      <c r="E223" s="8">
        <v>96.72</v>
      </c>
      <c r="F223" s="7">
        <v>39539</v>
      </c>
      <c r="G223" s="6">
        <f t="shared" si="3"/>
        <v>0.84855101491860063</v>
      </c>
    </row>
    <row r="224" spans="3:7" x14ac:dyDescent="0.25">
      <c r="C224" s="49">
        <v>2008</v>
      </c>
      <c r="D224" s="12" t="s">
        <v>13</v>
      </c>
      <c r="E224" s="8">
        <v>97.62</v>
      </c>
      <c r="F224" s="7">
        <v>39569</v>
      </c>
      <c r="G224" s="6">
        <f t="shared" si="3"/>
        <v>0.85644696108719809</v>
      </c>
    </row>
    <row r="225" spans="3:7" x14ac:dyDescent="0.25">
      <c r="C225" s="49">
        <v>2008</v>
      </c>
      <c r="D225" s="12" t="s">
        <v>14</v>
      </c>
      <c r="E225" s="8">
        <v>98.47</v>
      </c>
      <c r="F225" s="7">
        <v>39600</v>
      </c>
      <c r="G225" s="6">
        <f t="shared" si="3"/>
        <v>0.86390424357976225</v>
      </c>
    </row>
    <row r="226" spans="3:7" x14ac:dyDescent="0.25">
      <c r="C226" s="49">
        <v>2008</v>
      </c>
      <c r="D226" s="12" t="s">
        <v>15</v>
      </c>
      <c r="E226" s="8">
        <v>98.94</v>
      </c>
      <c r="F226" s="7">
        <v>39630</v>
      </c>
      <c r="G226" s="6">
        <f t="shared" si="3"/>
        <v>0.86802768213447423</v>
      </c>
    </row>
    <row r="227" spans="3:7" x14ac:dyDescent="0.25">
      <c r="C227" s="49">
        <v>2008</v>
      </c>
      <c r="D227" s="12" t="s">
        <v>16</v>
      </c>
      <c r="E227" s="8">
        <v>99.13</v>
      </c>
      <c r="F227" s="7">
        <v>39661</v>
      </c>
      <c r="G227" s="6">
        <f t="shared" si="3"/>
        <v>0.86969460410340038</v>
      </c>
    </row>
    <row r="228" spans="3:7" x14ac:dyDescent="0.25">
      <c r="C228" s="49">
        <v>2008</v>
      </c>
      <c r="D228" s="12" t="s">
        <v>17</v>
      </c>
      <c r="E228" s="8">
        <v>98.94</v>
      </c>
      <c r="F228" s="7">
        <v>39692</v>
      </c>
      <c r="G228" s="6">
        <f t="shared" si="3"/>
        <v>0.86802768213447423</v>
      </c>
    </row>
    <row r="229" spans="3:7" x14ac:dyDescent="0.25">
      <c r="C229" s="49">
        <v>2008</v>
      </c>
      <c r="D229" s="12" t="s">
        <v>18</v>
      </c>
      <c r="E229" s="8">
        <v>99.28</v>
      </c>
      <c r="F229" s="7">
        <v>39722</v>
      </c>
      <c r="G229" s="6">
        <f t="shared" si="3"/>
        <v>0.87101059513149992</v>
      </c>
    </row>
    <row r="230" spans="3:7" x14ac:dyDescent="0.25">
      <c r="C230" s="49">
        <v>2008</v>
      </c>
      <c r="D230" s="12" t="s">
        <v>19</v>
      </c>
      <c r="E230" s="8">
        <v>99.56</v>
      </c>
      <c r="F230" s="7">
        <v>39753</v>
      </c>
      <c r="G230" s="6">
        <f t="shared" si="3"/>
        <v>0.87346711171728586</v>
      </c>
    </row>
    <row r="231" spans="3:7" x14ac:dyDescent="0.25">
      <c r="C231" s="49">
        <v>2008</v>
      </c>
      <c r="D231" s="12" t="s">
        <v>20</v>
      </c>
      <c r="E231" s="8">
        <v>100</v>
      </c>
      <c r="F231" s="7">
        <v>39783</v>
      </c>
      <c r="G231" s="6">
        <f t="shared" si="3"/>
        <v>0.87732735206637791</v>
      </c>
    </row>
    <row r="232" spans="3:7" x14ac:dyDescent="0.25">
      <c r="C232" s="49">
        <v>2009</v>
      </c>
      <c r="D232" s="12" t="s">
        <v>9</v>
      </c>
      <c r="E232" s="8">
        <v>100.59</v>
      </c>
      <c r="F232" s="7">
        <v>39814</v>
      </c>
      <c r="G232" s="6">
        <f t="shared" si="3"/>
        <v>0.88250358344356949</v>
      </c>
    </row>
    <row r="233" spans="3:7" x14ac:dyDescent="0.25">
      <c r="C233" s="49">
        <v>2009</v>
      </c>
      <c r="D233" s="12" t="s">
        <v>10</v>
      </c>
      <c r="E233" s="8">
        <v>101.43</v>
      </c>
      <c r="F233" s="7">
        <v>39845</v>
      </c>
      <c r="G233" s="6">
        <f t="shared" si="3"/>
        <v>0.8898731332009272</v>
      </c>
    </row>
    <row r="234" spans="3:7" x14ac:dyDescent="0.25">
      <c r="C234" s="49">
        <v>2009</v>
      </c>
      <c r="D234" s="12" t="s">
        <v>11</v>
      </c>
      <c r="E234" s="8">
        <v>101.94</v>
      </c>
      <c r="F234" s="7">
        <v>39873</v>
      </c>
      <c r="G234" s="6">
        <f t="shared" si="3"/>
        <v>0.89434750269646557</v>
      </c>
    </row>
    <row r="235" spans="3:7" x14ac:dyDescent="0.25">
      <c r="C235" s="49">
        <v>2009</v>
      </c>
      <c r="D235" s="12" t="s">
        <v>12</v>
      </c>
      <c r="E235" s="8">
        <v>102.26</v>
      </c>
      <c r="F235" s="7">
        <v>39904</v>
      </c>
      <c r="G235" s="6">
        <f t="shared" si="3"/>
        <v>0.89715495022307812</v>
      </c>
    </row>
    <row r="236" spans="3:7" x14ac:dyDescent="0.25">
      <c r="C236" s="49">
        <v>2009</v>
      </c>
      <c r="D236" s="12" t="s">
        <v>13</v>
      </c>
      <c r="E236" s="8">
        <v>102.28</v>
      </c>
      <c r="F236" s="7">
        <v>39934</v>
      </c>
      <c r="G236" s="6">
        <f t="shared" si="3"/>
        <v>0.89733041569349126</v>
      </c>
    </row>
    <row r="237" spans="3:7" x14ac:dyDescent="0.25">
      <c r="C237" s="49">
        <v>2009</v>
      </c>
      <c r="D237" s="12" t="s">
        <v>14</v>
      </c>
      <c r="E237" s="8">
        <v>102.22</v>
      </c>
      <c r="F237" s="7">
        <v>39965</v>
      </c>
      <c r="G237" s="6">
        <f t="shared" si="3"/>
        <v>0.89680401928225151</v>
      </c>
    </row>
    <row r="238" spans="3:7" x14ac:dyDescent="0.25">
      <c r="C238" s="49">
        <v>2009</v>
      </c>
      <c r="D238" s="12" t="s">
        <v>15</v>
      </c>
      <c r="E238" s="8">
        <v>102.18</v>
      </c>
      <c r="F238" s="7">
        <v>39995</v>
      </c>
      <c r="G238" s="6">
        <f t="shared" si="3"/>
        <v>0.89645308834142501</v>
      </c>
    </row>
    <row r="239" spans="3:7" x14ac:dyDescent="0.25">
      <c r="C239" s="49">
        <v>2009</v>
      </c>
      <c r="D239" s="12" t="s">
        <v>16</v>
      </c>
      <c r="E239" s="8">
        <v>102.23</v>
      </c>
      <c r="F239" s="7">
        <v>40026</v>
      </c>
      <c r="G239" s="6">
        <f t="shared" si="3"/>
        <v>0.89689175201745819</v>
      </c>
    </row>
    <row r="240" spans="3:7" x14ac:dyDescent="0.25">
      <c r="C240" s="49">
        <v>2009</v>
      </c>
      <c r="D240" s="12" t="s">
        <v>17</v>
      </c>
      <c r="E240" s="8">
        <v>102.12</v>
      </c>
      <c r="F240" s="7">
        <v>40057</v>
      </c>
      <c r="G240" s="6">
        <f t="shared" si="3"/>
        <v>0.89592669193018515</v>
      </c>
    </row>
    <row r="241" spans="3:7" x14ac:dyDescent="0.25">
      <c r="C241" s="49">
        <v>2009</v>
      </c>
      <c r="D241" s="12" t="s">
        <v>18</v>
      </c>
      <c r="E241" s="8">
        <v>101.98</v>
      </c>
      <c r="F241" s="7">
        <v>40087</v>
      </c>
      <c r="G241" s="6">
        <f t="shared" si="3"/>
        <v>0.89469843363729218</v>
      </c>
    </row>
    <row r="242" spans="3:7" x14ac:dyDescent="0.25">
      <c r="C242" s="49">
        <v>2009</v>
      </c>
      <c r="D242" s="12" t="s">
        <v>19</v>
      </c>
      <c r="E242" s="8">
        <v>101.92</v>
      </c>
      <c r="F242" s="7">
        <v>40118</v>
      </c>
      <c r="G242" s="6">
        <f t="shared" si="3"/>
        <v>0.89417203722605232</v>
      </c>
    </row>
    <row r="243" spans="3:7" x14ac:dyDescent="0.25">
      <c r="C243" s="49">
        <v>2009</v>
      </c>
      <c r="D243" s="12" t="s">
        <v>20</v>
      </c>
      <c r="E243" s="8">
        <v>102</v>
      </c>
      <c r="F243" s="7">
        <v>40148</v>
      </c>
      <c r="G243" s="6">
        <f t="shared" si="3"/>
        <v>0.89487389910770543</v>
      </c>
    </row>
    <row r="244" spans="3:7" x14ac:dyDescent="0.25">
      <c r="C244" s="49">
        <v>2010</v>
      </c>
      <c r="D244" s="12" t="s">
        <v>9</v>
      </c>
      <c r="E244" s="8">
        <v>102.7</v>
      </c>
      <c r="F244" s="7">
        <v>40179</v>
      </c>
      <c r="G244" s="6">
        <f t="shared" si="3"/>
        <v>0.90101519057217017</v>
      </c>
    </row>
    <row r="245" spans="3:7" x14ac:dyDescent="0.25">
      <c r="C245" s="49">
        <v>2010</v>
      </c>
      <c r="D245" s="12" t="s">
        <v>10</v>
      </c>
      <c r="E245" s="8">
        <v>103.55</v>
      </c>
      <c r="F245" s="7">
        <v>40210</v>
      </c>
      <c r="G245" s="6">
        <f t="shared" si="3"/>
        <v>0.90847247306473422</v>
      </c>
    </row>
    <row r="246" spans="3:7" x14ac:dyDescent="0.25">
      <c r="C246" s="49">
        <v>2010</v>
      </c>
      <c r="D246" s="12" t="s">
        <v>11</v>
      </c>
      <c r="E246" s="8">
        <v>103.81</v>
      </c>
      <c r="F246" s="7">
        <v>40238</v>
      </c>
      <c r="G246" s="6">
        <f t="shared" si="3"/>
        <v>0.91075352418010691</v>
      </c>
    </row>
    <row r="247" spans="3:7" x14ac:dyDescent="0.25">
      <c r="C247" s="49">
        <v>2010</v>
      </c>
      <c r="D247" s="12" t="s">
        <v>12</v>
      </c>
      <c r="E247" s="8">
        <v>104.29</v>
      </c>
      <c r="F247" s="7">
        <v>40269</v>
      </c>
      <c r="G247" s="6">
        <f t="shared" si="3"/>
        <v>0.91496469547002557</v>
      </c>
    </row>
    <row r="248" spans="3:7" x14ac:dyDescent="0.25">
      <c r="C248" s="49">
        <v>2010</v>
      </c>
      <c r="D248" s="12" t="s">
        <v>13</v>
      </c>
      <c r="E248" s="8">
        <v>104.4</v>
      </c>
      <c r="F248" s="7">
        <v>40299</v>
      </c>
      <c r="G248" s="6">
        <f t="shared" si="3"/>
        <v>0.91592975555729861</v>
      </c>
    </row>
    <row r="249" spans="3:7" x14ac:dyDescent="0.25">
      <c r="C249" s="49">
        <v>2010</v>
      </c>
      <c r="D249" s="12" t="s">
        <v>14</v>
      </c>
      <c r="E249" s="8">
        <v>104.52</v>
      </c>
      <c r="F249" s="7">
        <v>40330</v>
      </c>
      <c r="G249" s="6">
        <f t="shared" si="3"/>
        <v>0.91698254837977811</v>
      </c>
    </row>
    <row r="250" spans="3:7" x14ac:dyDescent="0.25">
      <c r="C250" s="49">
        <v>2010</v>
      </c>
      <c r="D250" s="12" t="s">
        <v>15</v>
      </c>
      <c r="E250" s="8">
        <v>104.47</v>
      </c>
      <c r="F250" s="7">
        <v>40360</v>
      </c>
      <c r="G250" s="6">
        <f t="shared" si="3"/>
        <v>0.91654388470374493</v>
      </c>
    </row>
    <row r="251" spans="3:7" x14ac:dyDescent="0.25">
      <c r="C251" s="49">
        <v>2010</v>
      </c>
      <c r="D251" s="12" t="s">
        <v>16</v>
      </c>
      <c r="E251" s="8">
        <v>104.59</v>
      </c>
      <c r="F251" s="7">
        <v>40391</v>
      </c>
      <c r="G251" s="6">
        <f t="shared" si="3"/>
        <v>0.91759667752622465</v>
      </c>
    </row>
    <row r="252" spans="3:7" x14ac:dyDescent="0.25">
      <c r="C252" s="49">
        <v>2010</v>
      </c>
      <c r="D252" s="12" t="s">
        <v>17</v>
      </c>
      <c r="E252" s="8">
        <v>104.45</v>
      </c>
      <c r="F252" s="7">
        <v>40422</v>
      </c>
      <c r="G252" s="6">
        <f t="shared" si="3"/>
        <v>0.91636841923333168</v>
      </c>
    </row>
    <row r="253" spans="3:7" x14ac:dyDescent="0.25">
      <c r="C253" s="49">
        <v>2010</v>
      </c>
      <c r="D253" s="12" t="s">
        <v>18</v>
      </c>
      <c r="E253" s="8">
        <v>104.36</v>
      </c>
      <c r="F253" s="7">
        <v>40452</v>
      </c>
      <c r="G253" s="6">
        <f t="shared" si="3"/>
        <v>0.915578824616472</v>
      </c>
    </row>
    <row r="254" spans="3:7" x14ac:dyDescent="0.25">
      <c r="C254" s="49">
        <v>2010</v>
      </c>
      <c r="D254" s="12" t="s">
        <v>19</v>
      </c>
      <c r="E254" s="8">
        <v>104.56</v>
      </c>
      <c r="F254" s="7">
        <v>40483</v>
      </c>
      <c r="G254" s="6">
        <f t="shared" si="3"/>
        <v>0.91733347932060472</v>
      </c>
    </row>
    <row r="255" spans="3:7" x14ac:dyDescent="0.25">
      <c r="C255" s="49">
        <v>2010</v>
      </c>
      <c r="D255" s="12" t="s">
        <v>20</v>
      </c>
      <c r="E255" s="8">
        <v>105.24</v>
      </c>
      <c r="F255" s="7">
        <v>40513</v>
      </c>
      <c r="G255" s="6">
        <f t="shared" si="3"/>
        <v>0.92329930531465609</v>
      </c>
    </row>
    <row r="256" spans="3:7" x14ac:dyDescent="0.25">
      <c r="C256" s="49">
        <v>2011</v>
      </c>
      <c r="D256" s="12" t="s">
        <v>9</v>
      </c>
      <c r="E256" s="8">
        <v>106.19</v>
      </c>
      <c r="F256" s="7">
        <v>40544</v>
      </c>
      <c r="G256" s="6">
        <f t="shared" si="3"/>
        <v>0.93163391515928662</v>
      </c>
    </row>
    <row r="257" spans="3:7" x14ac:dyDescent="0.25">
      <c r="C257" s="49">
        <v>2011</v>
      </c>
      <c r="D257" s="12" t="s">
        <v>10</v>
      </c>
      <c r="E257" s="8">
        <v>106.83</v>
      </c>
      <c r="F257" s="7">
        <v>40575</v>
      </c>
      <c r="G257" s="6">
        <f t="shared" si="3"/>
        <v>0.9372488102125115</v>
      </c>
    </row>
    <row r="258" spans="3:7" x14ac:dyDescent="0.25">
      <c r="C258" s="49">
        <v>2011</v>
      </c>
      <c r="D258" s="12" t="s">
        <v>11</v>
      </c>
      <c r="E258" s="8">
        <v>107.12</v>
      </c>
      <c r="F258" s="7">
        <v>40603</v>
      </c>
      <c r="G258" s="6">
        <f t="shared" si="3"/>
        <v>0.939793059533504</v>
      </c>
    </row>
    <row r="259" spans="3:7" x14ac:dyDescent="0.25">
      <c r="C259" s="49">
        <v>2011</v>
      </c>
      <c r="D259" s="12" t="s">
        <v>12</v>
      </c>
      <c r="E259" s="8">
        <v>107.25</v>
      </c>
      <c r="F259" s="7">
        <v>40634</v>
      </c>
      <c r="G259" s="6">
        <f t="shared" si="3"/>
        <v>0.94093358509119029</v>
      </c>
    </row>
    <row r="260" spans="3:7" x14ac:dyDescent="0.25">
      <c r="C260" s="49">
        <v>2011</v>
      </c>
      <c r="D260" s="12" t="s">
        <v>13</v>
      </c>
      <c r="E260" s="8">
        <v>107.55</v>
      </c>
      <c r="F260" s="7">
        <v>40664</v>
      </c>
      <c r="G260" s="6">
        <f t="shared" si="3"/>
        <v>0.94356556714738937</v>
      </c>
    </row>
    <row r="261" spans="3:7" x14ac:dyDescent="0.25">
      <c r="C261" s="49">
        <v>2011</v>
      </c>
      <c r="D261" s="12" t="s">
        <v>14</v>
      </c>
      <c r="E261" s="8">
        <v>107.9</v>
      </c>
      <c r="F261" s="7">
        <v>40695</v>
      </c>
      <c r="G261" s="6">
        <f t="shared" ref="G261:G291" si="4">E261/$E$291</f>
        <v>0.94663621287962174</v>
      </c>
    </row>
    <row r="262" spans="3:7" x14ac:dyDescent="0.25">
      <c r="C262" s="49">
        <v>2011</v>
      </c>
      <c r="D262" s="12" t="s">
        <v>21</v>
      </c>
      <c r="E262" s="8">
        <v>108.05</v>
      </c>
      <c r="F262" s="7">
        <v>40725</v>
      </c>
      <c r="G262" s="6">
        <f t="shared" si="4"/>
        <v>0.94795220390772128</v>
      </c>
    </row>
    <row r="263" spans="3:7" x14ac:dyDescent="0.25">
      <c r="C263" s="49">
        <v>2011</v>
      </c>
      <c r="D263" s="12" t="s">
        <v>22</v>
      </c>
      <c r="E263" s="8">
        <v>108.01</v>
      </c>
      <c r="F263" s="7">
        <v>40756</v>
      </c>
      <c r="G263" s="6">
        <f t="shared" si="4"/>
        <v>0.94760127296689478</v>
      </c>
    </row>
    <row r="264" spans="3:7" x14ac:dyDescent="0.25">
      <c r="C264" s="49">
        <v>2011</v>
      </c>
      <c r="D264" s="12" t="s">
        <v>23</v>
      </c>
      <c r="E264" s="8">
        <v>108.35</v>
      </c>
      <c r="F264" s="7">
        <v>40787</v>
      </c>
      <c r="G264" s="6">
        <f t="shared" si="4"/>
        <v>0.95058418596392036</v>
      </c>
    </row>
    <row r="265" spans="3:7" x14ac:dyDescent="0.25">
      <c r="C265" s="49">
        <v>2011</v>
      </c>
      <c r="D265" s="12" t="s">
        <v>24</v>
      </c>
      <c r="E265" s="8">
        <v>108.55</v>
      </c>
      <c r="F265" s="7">
        <v>40817</v>
      </c>
      <c r="G265" s="6">
        <f t="shared" si="4"/>
        <v>0.95233884066805319</v>
      </c>
    </row>
    <row r="266" spans="3:7" x14ac:dyDescent="0.25">
      <c r="C266" s="49">
        <v>2011</v>
      </c>
      <c r="D266" s="12" t="s">
        <v>25</v>
      </c>
      <c r="E266" s="8">
        <v>108.7</v>
      </c>
      <c r="F266" s="7">
        <v>40848</v>
      </c>
      <c r="G266" s="6">
        <f t="shared" si="4"/>
        <v>0.95365483169615284</v>
      </c>
    </row>
    <row r="267" spans="3:7" x14ac:dyDescent="0.25">
      <c r="C267" s="49">
        <v>2011</v>
      </c>
      <c r="D267" s="12" t="s">
        <v>20</v>
      </c>
      <c r="E267" s="8">
        <v>109.16</v>
      </c>
      <c r="F267" s="7">
        <v>40878</v>
      </c>
      <c r="G267" s="6">
        <f t="shared" si="4"/>
        <v>0.95769053751565802</v>
      </c>
    </row>
    <row r="268" spans="3:7" x14ac:dyDescent="0.25">
      <c r="C268" s="49">
        <v>2012</v>
      </c>
      <c r="D268" s="12" t="s">
        <v>27</v>
      </c>
      <c r="E268" s="8">
        <v>109.96</v>
      </c>
      <c r="F268" s="7">
        <v>40909</v>
      </c>
      <c r="G268" s="6">
        <f t="shared" si="4"/>
        <v>0.96470915633218912</v>
      </c>
    </row>
    <row r="269" spans="3:7" x14ac:dyDescent="0.25">
      <c r="C269" s="49">
        <v>2012</v>
      </c>
      <c r="D269" s="12" t="s">
        <v>28</v>
      </c>
      <c r="E269" s="8">
        <v>110.63</v>
      </c>
      <c r="F269" s="7">
        <v>40940</v>
      </c>
      <c r="G269" s="6">
        <f t="shared" si="4"/>
        <v>0.97058724959103382</v>
      </c>
    </row>
    <row r="270" spans="3:7" x14ac:dyDescent="0.25">
      <c r="C270" s="49">
        <v>2012</v>
      </c>
      <c r="D270" s="12" t="s">
        <v>29</v>
      </c>
      <c r="E270" s="8">
        <v>110.76</v>
      </c>
      <c r="F270" s="7">
        <v>40969</v>
      </c>
      <c r="G270" s="6">
        <f t="shared" si="4"/>
        <v>0.97172777514872022</v>
      </c>
    </row>
    <row r="271" spans="3:7" x14ac:dyDescent="0.25">
      <c r="C271" s="49">
        <v>2012</v>
      </c>
      <c r="D271" s="12" t="s">
        <v>30</v>
      </c>
      <c r="E271" s="8">
        <v>110.92</v>
      </c>
      <c r="F271" s="7">
        <v>41000</v>
      </c>
      <c r="G271" s="6">
        <f t="shared" si="4"/>
        <v>0.97313149891202633</v>
      </c>
    </row>
    <row r="272" spans="3:7" x14ac:dyDescent="0.25">
      <c r="C272" s="49">
        <v>2012</v>
      </c>
      <c r="D272" s="12" t="s">
        <v>31</v>
      </c>
      <c r="E272" s="8">
        <v>111.25</v>
      </c>
      <c r="F272" s="7">
        <v>41030</v>
      </c>
      <c r="G272" s="6">
        <f t="shared" si="4"/>
        <v>0.97602667917384545</v>
      </c>
    </row>
    <row r="273" spans="3:7" x14ac:dyDescent="0.25">
      <c r="C273" s="49">
        <v>2012</v>
      </c>
      <c r="D273" s="12" t="s">
        <v>32</v>
      </c>
      <c r="E273" s="8">
        <v>111.35</v>
      </c>
      <c r="F273" s="7">
        <v>41061</v>
      </c>
      <c r="G273" s="6">
        <f t="shared" si="4"/>
        <v>0.97690400652591169</v>
      </c>
    </row>
    <row r="274" spans="3:7" x14ac:dyDescent="0.25">
      <c r="C274" s="49">
        <v>2012</v>
      </c>
      <c r="D274" s="12" t="s">
        <v>21</v>
      </c>
      <c r="E274" s="8">
        <v>111.32</v>
      </c>
      <c r="F274" s="7">
        <v>41091</v>
      </c>
      <c r="G274" s="6">
        <f t="shared" si="4"/>
        <v>0.97664080832029176</v>
      </c>
    </row>
    <row r="275" spans="3:7" x14ac:dyDescent="0.25">
      <c r="C275" s="49">
        <v>2012</v>
      </c>
      <c r="D275" s="12" t="s">
        <v>22</v>
      </c>
      <c r="E275" s="8">
        <v>111.37</v>
      </c>
      <c r="F275" s="7">
        <v>41122</v>
      </c>
      <c r="G275" s="6">
        <f t="shared" si="4"/>
        <v>0.97707947199632506</v>
      </c>
    </row>
    <row r="276" spans="3:7" x14ac:dyDescent="0.25">
      <c r="C276" s="49">
        <v>2012</v>
      </c>
      <c r="D276" s="12" t="s">
        <v>23</v>
      </c>
      <c r="E276" s="8">
        <v>111.69</v>
      </c>
      <c r="F276" s="7">
        <v>41153</v>
      </c>
      <c r="G276" s="6">
        <f t="shared" si="4"/>
        <v>0.97988691952293749</v>
      </c>
    </row>
    <row r="277" spans="3:7" x14ac:dyDescent="0.25">
      <c r="C277" s="49">
        <v>2012</v>
      </c>
      <c r="D277" s="12" t="s">
        <v>24</v>
      </c>
      <c r="E277" s="8">
        <v>111.87</v>
      </c>
      <c r="F277" s="7">
        <v>41183</v>
      </c>
      <c r="G277" s="6">
        <f t="shared" si="4"/>
        <v>0.98146610875665696</v>
      </c>
    </row>
    <row r="278" spans="3:7" x14ac:dyDescent="0.25">
      <c r="C278" s="49">
        <v>2012</v>
      </c>
      <c r="D278" s="12" t="s">
        <v>25</v>
      </c>
      <c r="E278" s="8">
        <v>111.72</v>
      </c>
      <c r="F278" s="7">
        <v>41214</v>
      </c>
      <c r="G278" s="6">
        <f t="shared" si="4"/>
        <v>0.98015011772855731</v>
      </c>
    </row>
    <row r="279" spans="3:7" x14ac:dyDescent="0.25">
      <c r="C279" s="49">
        <v>2012</v>
      </c>
      <c r="D279" s="12" t="s">
        <v>20</v>
      </c>
      <c r="E279" s="8">
        <v>111.82</v>
      </c>
      <c r="F279" s="7">
        <v>41244</v>
      </c>
      <c r="G279" s="6">
        <f t="shared" si="4"/>
        <v>0.98102744508062367</v>
      </c>
    </row>
    <row r="280" spans="3:7" x14ac:dyDescent="0.25">
      <c r="C280" s="49">
        <v>2013</v>
      </c>
      <c r="D280" s="12" t="s">
        <v>27</v>
      </c>
      <c r="E280" s="8">
        <v>112.15</v>
      </c>
      <c r="F280" s="7">
        <v>41275</v>
      </c>
      <c r="G280" s="6">
        <f t="shared" si="4"/>
        <v>0.98392262534244279</v>
      </c>
    </row>
    <row r="281" spans="3:7" x14ac:dyDescent="0.25">
      <c r="C281" s="49">
        <v>2013</v>
      </c>
      <c r="D281" s="12" t="s">
        <v>28</v>
      </c>
      <c r="E281" s="8">
        <v>112.65</v>
      </c>
      <c r="F281" s="7">
        <v>41306</v>
      </c>
      <c r="G281" s="6">
        <f t="shared" si="4"/>
        <v>0.9883092621027747</v>
      </c>
    </row>
    <row r="282" spans="3:7" x14ac:dyDescent="0.25">
      <c r="C282" s="49">
        <v>2013</v>
      </c>
      <c r="D282" s="12" t="s">
        <v>29</v>
      </c>
      <c r="E282" s="8">
        <v>112.88</v>
      </c>
      <c r="F282" s="7">
        <v>41334</v>
      </c>
      <c r="G282" s="6">
        <f t="shared" si="4"/>
        <v>0.99032711501252735</v>
      </c>
    </row>
    <row r="283" spans="3:7" x14ac:dyDescent="0.25">
      <c r="C283" s="49">
        <v>2013</v>
      </c>
      <c r="D283" s="12" t="s">
        <v>30</v>
      </c>
      <c r="E283" s="8">
        <v>113.16</v>
      </c>
      <c r="F283" s="7">
        <v>41365</v>
      </c>
      <c r="G283" s="6">
        <f t="shared" si="4"/>
        <v>0.99278363159831318</v>
      </c>
    </row>
    <row r="284" spans="3:7" x14ac:dyDescent="0.25">
      <c r="C284" s="49">
        <v>2013</v>
      </c>
      <c r="D284" s="12" t="s">
        <v>31</v>
      </c>
      <c r="E284" s="8">
        <v>113.48</v>
      </c>
      <c r="F284" s="7">
        <v>41395</v>
      </c>
      <c r="G284" s="6">
        <f t="shared" si="4"/>
        <v>0.99559107912492562</v>
      </c>
    </row>
    <row r="285" spans="3:7" x14ac:dyDescent="0.25">
      <c r="C285" s="49">
        <v>2013</v>
      </c>
      <c r="D285" s="12" t="s">
        <v>32</v>
      </c>
      <c r="E285" s="8">
        <v>113.75</v>
      </c>
      <c r="F285" s="7">
        <v>41426</v>
      </c>
      <c r="G285" s="6">
        <f t="shared" si="4"/>
        <v>0.99795986297550487</v>
      </c>
    </row>
    <row r="286" spans="3:7" x14ac:dyDescent="0.25">
      <c r="C286" s="49">
        <v>2013</v>
      </c>
      <c r="D286" s="12" t="s">
        <v>21</v>
      </c>
      <c r="E286" s="30">
        <v>113.79727</v>
      </c>
      <c r="F286" s="7">
        <v>41456</v>
      </c>
      <c r="G286" s="6">
        <f t="shared" si="4"/>
        <v>0.99837457561482656</v>
      </c>
    </row>
    <row r="287" spans="3:7" x14ac:dyDescent="0.25">
      <c r="C287" s="49">
        <v>2013</v>
      </c>
      <c r="D287" s="12" t="s">
        <v>22</v>
      </c>
      <c r="E287" s="30">
        <v>113.89218</v>
      </c>
      <c r="F287" s="7">
        <v>41487</v>
      </c>
      <c r="G287" s="6">
        <f t="shared" si="4"/>
        <v>0.99920724700467278</v>
      </c>
    </row>
    <row r="288" spans="3:7" x14ac:dyDescent="0.25">
      <c r="C288" s="49">
        <v>2013</v>
      </c>
      <c r="D288" s="12" t="s">
        <v>23</v>
      </c>
      <c r="E288" s="30">
        <v>114.22579</v>
      </c>
      <c r="F288" s="7">
        <v>41518</v>
      </c>
      <c r="G288" s="6">
        <f t="shared" si="4"/>
        <v>1.0021340987839016</v>
      </c>
    </row>
    <row r="289" spans="3:7" x14ac:dyDescent="0.25">
      <c r="C289" s="49">
        <v>2013</v>
      </c>
      <c r="D289" s="12" t="s">
        <v>24</v>
      </c>
      <c r="E289" s="30">
        <v>113.92928000000001</v>
      </c>
      <c r="F289" s="7">
        <v>41548</v>
      </c>
      <c r="G289" s="6">
        <f t="shared" si="4"/>
        <v>0.99953273545228949</v>
      </c>
    </row>
    <row r="290" spans="3:7" x14ac:dyDescent="0.25">
      <c r="C290" s="49">
        <v>2013</v>
      </c>
      <c r="D290" s="12" t="s">
        <v>25</v>
      </c>
      <c r="E290" s="30">
        <v>113.68292</v>
      </c>
      <c r="F290" s="7">
        <v>41579</v>
      </c>
      <c r="G290" s="6">
        <f t="shared" si="4"/>
        <v>0.99737135178773872</v>
      </c>
    </row>
    <row r="291" spans="3:7" x14ac:dyDescent="0.25">
      <c r="C291" s="52">
        <v>2013</v>
      </c>
      <c r="D291" s="12" t="s">
        <v>20</v>
      </c>
      <c r="E291" s="30">
        <v>113.98254</v>
      </c>
      <c r="F291" s="7">
        <v>41609</v>
      </c>
      <c r="G291" s="6">
        <f t="shared" si="4"/>
        <v>1</v>
      </c>
    </row>
    <row r="294" spans="3:7" x14ac:dyDescent="0.25">
      <c r="C294" s="29" t="s">
        <v>46</v>
      </c>
    </row>
    <row r="295" spans="3:7" x14ac:dyDescent="0.25">
      <c r="C295"/>
    </row>
    <row r="296" spans="3:7" x14ac:dyDescent="0.25">
      <c r="C296" s="31" t="s">
        <v>47</v>
      </c>
    </row>
    <row r="297" spans="3:7" x14ac:dyDescent="0.25">
      <c r="C297" s="31"/>
    </row>
    <row r="298" spans="3:7" x14ac:dyDescent="0.25">
      <c r="C298" s="29" t="s">
        <v>48</v>
      </c>
    </row>
    <row r="301" spans="3:7" ht="15.75" thickBot="1" x14ac:dyDescent="0.3"/>
    <row r="302" spans="3:7" ht="15.75" thickBot="1" x14ac:dyDescent="0.3">
      <c r="C302" s="44">
        <v>11379727</v>
      </c>
      <c r="D302" s="42" t="s">
        <v>49</v>
      </c>
      <c r="E302" s="42" t="s">
        <v>50</v>
      </c>
      <c r="F302" s="42" t="s">
        <v>51</v>
      </c>
      <c r="G302" s="36"/>
    </row>
    <row r="303" spans="3:7" ht="15.75" thickBot="1" x14ac:dyDescent="0.3">
      <c r="C303" s="45">
        <v>201308</v>
      </c>
      <c r="D303" s="32">
        <v>11389218</v>
      </c>
      <c r="E303" s="47" t="s">
        <v>52</v>
      </c>
      <c r="F303" s="47" t="s">
        <v>53</v>
      </c>
      <c r="G303" s="43" t="s">
        <v>54</v>
      </c>
    </row>
    <row r="304" spans="3:7" ht="15.75" thickBot="1" x14ac:dyDescent="0.3">
      <c r="C304" s="41">
        <v>201309</v>
      </c>
      <c r="D304" s="39">
        <v>11422579</v>
      </c>
      <c r="E304" s="34" t="s">
        <v>55</v>
      </c>
      <c r="F304" s="34" t="s">
        <v>56</v>
      </c>
      <c r="G304" s="38" t="s">
        <v>54</v>
      </c>
    </row>
    <row r="305" spans="3:7" ht="15.75" thickBot="1" x14ac:dyDescent="0.3">
      <c r="C305" s="45">
        <v>201310</v>
      </c>
      <c r="D305" s="32">
        <v>11392928</v>
      </c>
      <c r="E305" s="47" t="s">
        <v>57</v>
      </c>
      <c r="F305" s="47" t="s">
        <v>58</v>
      </c>
      <c r="G305" s="43" t="s">
        <v>59</v>
      </c>
    </row>
    <row r="306" spans="3:7" ht="15.75" thickBot="1" x14ac:dyDescent="0.3">
      <c r="C306" s="41">
        <v>201311</v>
      </c>
      <c r="D306" s="39">
        <v>11368292</v>
      </c>
      <c r="E306" s="34" t="s">
        <v>60</v>
      </c>
      <c r="F306" s="34" t="s">
        <v>61</v>
      </c>
      <c r="G306" s="38" t="s">
        <v>62</v>
      </c>
    </row>
    <row r="307" spans="3:7" x14ac:dyDescent="0.25">
      <c r="C307" s="35">
        <v>201312</v>
      </c>
      <c r="D307" s="46">
        <v>11398254</v>
      </c>
      <c r="E307" s="40" t="s">
        <v>63</v>
      </c>
      <c r="F307" s="40" t="s">
        <v>64</v>
      </c>
      <c r="G307" s="37" t="s">
        <v>64</v>
      </c>
    </row>
    <row r="310" spans="3:7" x14ac:dyDescent="0.25">
      <c r="C310" s="48"/>
      <c r="D310" s="48"/>
      <c r="E310" s="48"/>
      <c r="F310" s="48"/>
      <c r="G310" s="48"/>
    </row>
    <row r="311" spans="3:7" x14ac:dyDescent="0.25">
      <c r="C311" s="48"/>
      <c r="D311" s="48"/>
      <c r="E311" s="48"/>
      <c r="F311" s="48"/>
      <c r="G311" s="48"/>
    </row>
    <row r="312" spans="3:7" x14ac:dyDescent="0.25">
      <c r="C312" s="48">
        <v>201307</v>
      </c>
      <c r="D312" s="48">
        <v>11379727</v>
      </c>
      <c r="E312" s="48" t="s">
        <v>49</v>
      </c>
      <c r="F312" s="48" t="s">
        <v>50</v>
      </c>
      <c r="G312" s="48" t="s">
        <v>51</v>
      </c>
    </row>
    <row r="313" spans="3:7" x14ac:dyDescent="0.25">
      <c r="C313" s="48">
        <v>201308</v>
      </c>
      <c r="D313" s="48">
        <v>11389218</v>
      </c>
      <c r="E313" s="48" t="s">
        <v>52</v>
      </c>
      <c r="F313" s="48" t="s">
        <v>53</v>
      </c>
      <c r="G313" s="48" t="s">
        <v>54</v>
      </c>
    </row>
    <row r="314" spans="3:7" x14ac:dyDescent="0.25">
      <c r="C314" s="48">
        <v>201309</v>
      </c>
      <c r="D314" s="48">
        <v>11422579</v>
      </c>
      <c r="E314" s="48" t="s">
        <v>55</v>
      </c>
      <c r="F314" s="48" t="s">
        <v>56</v>
      </c>
      <c r="G314" s="48" t="s">
        <v>54</v>
      </c>
    </row>
    <row r="315" spans="3:7" x14ac:dyDescent="0.25">
      <c r="C315" s="48">
        <v>201310</v>
      </c>
      <c r="D315" s="48">
        <v>11392928</v>
      </c>
      <c r="E315" s="48" t="s">
        <v>57</v>
      </c>
      <c r="F315" s="48" t="s">
        <v>58</v>
      </c>
      <c r="G315" s="48" t="s">
        <v>59</v>
      </c>
    </row>
    <row r="316" spans="3:7" x14ac:dyDescent="0.25">
      <c r="C316" s="48">
        <v>201311</v>
      </c>
      <c r="D316" s="48">
        <v>11368292</v>
      </c>
      <c r="E316" s="48" t="s">
        <v>60</v>
      </c>
      <c r="F316" s="48" t="s">
        <v>61</v>
      </c>
      <c r="G316" s="48" t="s">
        <v>62</v>
      </c>
    </row>
    <row r="317" spans="3:7" x14ac:dyDescent="0.25">
      <c r="C317" s="48">
        <v>201312</v>
      </c>
      <c r="D317" s="48">
        <v>11398254</v>
      </c>
      <c r="E317" s="48" t="s">
        <v>63</v>
      </c>
      <c r="F317" s="48" t="s">
        <v>64</v>
      </c>
      <c r="G317" s="48" t="s">
        <v>64</v>
      </c>
    </row>
  </sheetData>
  <autoFilter ref="C3:G291"/>
  <hyperlinks>
    <hyperlink ref="C294" r:id="rId1" display="http://www.dane.gov.co/"/>
    <hyperlink ref="C298" r:id="rId2" display="http://www.dane.gov.co/files/investigaciones/fichas/IPC.pdf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"/>
  <sheetViews>
    <sheetView workbookViewId="0">
      <selection activeCell="F13" sqref="F13"/>
    </sheetView>
    <sheetView workbookViewId="1">
      <selection activeCell="F19" sqref="F19"/>
    </sheetView>
  </sheetViews>
  <sheetFormatPr baseColWidth="10" defaultColWidth="10.85546875" defaultRowHeight="15" x14ac:dyDescent="0.25"/>
  <cols>
    <col min="1" max="16384" width="10.85546875" style="10"/>
  </cols>
  <sheetData>
    <row r="2" spans="2:4" ht="14.45" x14ac:dyDescent="0.35">
      <c r="C2" s="53" t="s">
        <v>37</v>
      </c>
      <c r="D2" s="53"/>
    </row>
    <row r="3" spans="2:4" x14ac:dyDescent="0.25">
      <c r="C3" s="17" t="s">
        <v>1</v>
      </c>
      <c r="D3" s="17" t="s">
        <v>36</v>
      </c>
    </row>
    <row r="4" spans="2:4" ht="14.45" x14ac:dyDescent="0.35">
      <c r="C4" s="16">
        <v>2000</v>
      </c>
      <c r="D4" s="15">
        <v>2087.42</v>
      </c>
    </row>
    <row r="5" spans="2:4" ht="14.45" x14ac:dyDescent="0.35">
      <c r="C5" s="16">
        <v>2001</v>
      </c>
      <c r="D5" s="15">
        <v>2299.77</v>
      </c>
    </row>
    <row r="6" spans="2:4" ht="14.45" x14ac:dyDescent="0.35">
      <c r="C6" s="16">
        <v>2002</v>
      </c>
      <c r="D6" s="15">
        <v>2507.96</v>
      </c>
    </row>
    <row r="7" spans="2:4" ht="14.45" x14ac:dyDescent="0.35">
      <c r="C7" s="16">
        <v>2003</v>
      </c>
      <c r="D7" s="15">
        <v>2877.5</v>
      </c>
    </row>
    <row r="8" spans="2:4" ht="14.45" x14ac:dyDescent="0.35">
      <c r="C8" s="16">
        <v>2004</v>
      </c>
      <c r="D8" s="15">
        <v>2626.22</v>
      </c>
    </row>
    <row r="9" spans="2:4" ht="14.45" x14ac:dyDescent="0.35">
      <c r="C9" s="16">
        <v>2005</v>
      </c>
      <c r="D9" s="15">
        <v>2320.77</v>
      </c>
    </row>
    <row r="10" spans="2:4" x14ac:dyDescent="0.25">
      <c r="C10" s="16">
        <v>2006</v>
      </c>
      <c r="D10" s="15">
        <v>2357.98</v>
      </c>
    </row>
    <row r="11" spans="2:4" x14ac:dyDescent="0.25">
      <c r="B11" s="10">
        <v>1</v>
      </c>
      <c r="C11" s="16">
        <v>2007</v>
      </c>
      <c r="D11" s="15">
        <v>2078.35</v>
      </c>
    </row>
    <row r="12" spans="2:4" x14ac:dyDescent="0.25">
      <c r="B12" s="10">
        <v>2</v>
      </c>
      <c r="C12" s="16">
        <v>2008</v>
      </c>
      <c r="D12" s="15">
        <v>1966.26</v>
      </c>
    </row>
    <row r="13" spans="2:4" x14ac:dyDescent="0.25">
      <c r="B13" s="20">
        <v>3</v>
      </c>
      <c r="C13" s="16">
        <v>2009</v>
      </c>
      <c r="D13" s="15">
        <v>2156.29</v>
      </c>
    </row>
    <row r="14" spans="2:4" x14ac:dyDescent="0.25">
      <c r="B14" s="20">
        <v>4</v>
      </c>
      <c r="C14" s="16">
        <v>2010</v>
      </c>
      <c r="D14" s="15">
        <v>1897.89</v>
      </c>
    </row>
    <row r="15" spans="2:4" x14ac:dyDescent="0.25">
      <c r="B15" s="20">
        <v>5</v>
      </c>
      <c r="C15" s="16">
        <v>2011</v>
      </c>
      <c r="D15" s="15">
        <v>1848.17</v>
      </c>
    </row>
    <row r="16" spans="2:4" x14ac:dyDescent="0.25">
      <c r="B16" s="20">
        <v>6</v>
      </c>
      <c r="C16" s="16">
        <v>2012</v>
      </c>
      <c r="D16" s="15">
        <v>1798.23</v>
      </c>
    </row>
    <row r="17" spans="2:4" x14ac:dyDescent="0.25">
      <c r="B17" s="20">
        <v>7</v>
      </c>
      <c r="C17" s="14">
        <v>2013</v>
      </c>
      <c r="D17" s="28">
        <v>1868.9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31"/>
  <sheetViews>
    <sheetView tabSelected="1" topLeftCell="K10" workbookViewId="0">
      <selection activeCell="D23" sqref="D23"/>
    </sheetView>
    <sheetView tabSelected="1" topLeftCell="J19" workbookViewId="1">
      <selection activeCell="R40" sqref="R40"/>
    </sheetView>
  </sheetViews>
  <sheetFormatPr baseColWidth="10" defaultRowHeight="15" x14ac:dyDescent="0.25"/>
  <cols>
    <col min="3" max="3" width="17.5703125" bestFit="1" customWidth="1"/>
    <col min="4" max="4" width="21.85546875" bestFit="1" customWidth="1"/>
    <col min="5" max="8" width="21.85546875" style="18" customWidth="1"/>
    <col min="9" max="9" width="27" style="18" bestFit="1" customWidth="1"/>
    <col min="10" max="10" width="27" style="25" customWidth="1"/>
    <col min="11" max="11" width="27" style="18" bestFit="1" customWidth="1"/>
    <col min="12" max="12" width="14.140625" bestFit="1" customWidth="1"/>
  </cols>
  <sheetData>
    <row r="3" spans="2:12" x14ac:dyDescent="0.25">
      <c r="C3" s="54" t="s">
        <v>43</v>
      </c>
      <c r="D3" s="54"/>
      <c r="E3" s="54"/>
      <c r="F3" s="54"/>
      <c r="G3" s="54"/>
      <c r="H3" s="54"/>
      <c r="I3" s="54"/>
      <c r="J3" s="54"/>
      <c r="K3" s="54"/>
    </row>
    <row r="4" spans="2:12" ht="30" x14ac:dyDescent="0.25">
      <c r="C4" s="33" t="s">
        <v>1</v>
      </c>
      <c r="D4" s="33" t="s">
        <v>38</v>
      </c>
      <c r="E4" s="33" t="s">
        <v>39</v>
      </c>
      <c r="F4" s="33" t="s">
        <v>40</v>
      </c>
      <c r="G4" s="33" t="s">
        <v>41</v>
      </c>
      <c r="H4" s="33" t="s">
        <v>2</v>
      </c>
      <c r="I4" s="33" t="s">
        <v>42</v>
      </c>
      <c r="J4" s="21"/>
      <c r="K4" s="21" t="s">
        <v>42</v>
      </c>
    </row>
    <row r="5" spans="2:12" x14ac:dyDescent="0.25">
      <c r="C5" s="26">
        <v>2006</v>
      </c>
      <c r="D5" s="3">
        <v>9021608704</v>
      </c>
      <c r="E5" s="3">
        <f>D5/'TASA DE CAMBIO'!D10</f>
        <v>3825990.3408849947</v>
      </c>
      <c r="F5" s="3">
        <f>D5/IPC!J20</f>
        <v>11702581938.864552</v>
      </c>
      <c r="G5" s="3">
        <f>F5/'TASA DE CAMBIO'!$D$17</f>
        <v>6261748.5894721765</v>
      </c>
      <c r="H5" s="3">
        <v>1400223</v>
      </c>
      <c r="I5" s="3">
        <f>F5/H5</f>
        <v>8357.6558440080989</v>
      </c>
      <c r="J5" s="3"/>
      <c r="K5" s="15">
        <f>G5/H5</f>
        <v>4.4719652437305886</v>
      </c>
    </row>
    <row r="6" spans="2:12" x14ac:dyDescent="0.25">
      <c r="C6" s="26">
        <v>2007</v>
      </c>
      <c r="D6" s="3">
        <v>17931827512</v>
      </c>
      <c r="E6" s="3">
        <f>D6/'TASA DE CAMBIO'!D11</f>
        <v>8627915.1788678523</v>
      </c>
      <c r="F6" s="3">
        <f>D6/IPC!J21</f>
        <v>22008347654.351681</v>
      </c>
      <c r="G6" s="3">
        <f>F6/'TASA DE CAMBIO'!$D$17</f>
        <v>11776096.984510504</v>
      </c>
      <c r="H6" s="3">
        <v>2387135</v>
      </c>
      <c r="I6" s="3">
        <f>F6/H6</f>
        <v>9219.5655689149044</v>
      </c>
      <c r="J6" s="3"/>
      <c r="K6" s="15">
        <f>G6/H6</f>
        <v>4.9331508207581489</v>
      </c>
    </row>
    <row r="7" spans="2:12" x14ac:dyDescent="0.25">
      <c r="C7" s="26">
        <v>2008</v>
      </c>
      <c r="D7" s="3">
        <v>17493079746</v>
      </c>
      <c r="E7" s="3">
        <f>D7/'TASA DE CAMBIO'!D12</f>
        <v>8896625.9528241437</v>
      </c>
      <c r="F7" s="3">
        <f>D7/IPC!J22</f>
        <v>19939056618.716347</v>
      </c>
      <c r="G7" s="3">
        <f>F7/'TASA DE CAMBIO'!$D$17</f>
        <v>10668872.929914039</v>
      </c>
      <c r="H7" s="3">
        <v>2278429</v>
      </c>
      <c r="I7" s="3">
        <f t="shared" ref="I7:I9" si="0">F7/H7</f>
        <v>8751.2301760188038</v>
      </c>
      <c r="J7" s="3"/>
      <c r="K7" s="15">
        <f>G7/H7</f>
        <v>4.6825566782700001</v>
      </c>
    </row>
    <row r="8" spans="2:12" x14ac:dyDescent="0.25">
      <c r="C8" s="26">
        <v>2009</v>
      </c>
      <c r="D8" s="3">
        <v>8609887737</v>
      </c>
      <c r="E8" s="3">
        <f>D8/'TASA DE CAMBIO'!D13</f>
        <v>3992917.342750743</v>
      </c>
      <c r="F8" s="3">
        <f>D8/IPC!J23</f>
        <v>9621341895.8638439</v>
      </c>
      <c r="G8" s="3">
        <f>F8/'TASA DE CAMBIO'!$D$17</f>
        <v>5148130.9304210199</v>
      </c>
      <c r="H8" s="3">
        <v>1208280</v>
      </c>
      <c r="I8" s="3">
        <f>F8/H8</f>
        <v>7962.8413081933359</v>
      </c>
      <c r="J8" s="3"/>
      <c r="K8" s="15">
        <f t="shared" ref="K8:K12" si="1">G8/H8</f>
        <v>4.2607102082472768</v>
      </c>
    </row>
    <row r="9" spans="2:12" x14ac:dyDescent="0.25">
      <c r="B9" s="18"/>
      <c r="C9" s="26">
        <v>2010</v>
      </c>
      <c r="D9" s="3">
        <v>10024021976</v>
      </c>
      <c r="E9" s="3">
        <f>D9/'TASA DE CAMBIO'!D14</f>
        <v>5281666.4696057197</v>
      </c>
      <c r="F9" s="3">
        <f>D9/IPC!J24</f>
        <v>10856741598.634541</v>
      </c>
      <c r="G9" s="3">
        <f>F9/'TASA DE CAMBIO'!$D$17</f>
        <v>5809161.3241128689</v>
      </c>
      <c r="H9" s="3">
        <v>1530700</v>
      </c>
      <c r="I9" s="3">
        <f t="shared" si="0"/>
        <v>7092.6645316747508</v>
      </c>
      <c r="J9" s="3"/>
      <c r="K9" s="15">
        <f t="shared" si="1"/>
        <v>3.7951011459547064</v>
      </c>
    </row>
    <row r="10" spans="2:12" x14ac:dyDescent="0.25">
      <c r="B10" s="18"/>
      <c r="C10" s="26">
        <v>2011</v>
      </c>
      <c r="D10" s="3">
        <v>20421848680</v>
      </c>
      <c r="E10" s="3">
        <f>D10/'TASA DE CAMBIO'!D15</f>
        <v>11049767.434813896</v>
      </c>
      <c r="F10" s="3">
        <f>D10/IPC!J25</f>
        <v>21324058116.911392</v>
      </c>
      <c r="G10" s="3">
        <f>F10/'TASA DE CAMBIO'!$D$17</f>
        <v>11409951.370812451</v>
      </c>
      <c r="H10" s="3">
        <v>2993737</v>
      </c>
      <c r="I10" s="3">
        <f>F10/H10</f>
        <v>7122.8895914742652</v>
      </c>
      <c r="J10" s="3"/>
      <c r="K10" s="15">
        <f t="shared" si="1"/>
        <v>3.8112737928590423</v>
      </c>
    </row>
    <row r="11" spans="2:12" x14ac:dyDescent="0.25">
      <c r="B11" s="18"/>
      <c r="C11" s="26">
        <v>2012</v>
      </c>
      <c r="D11" s="3">
        <v>23827978850</v>
      </c>
      <c r="E11" s="3">
        <f>D11/'TASA DE CAMBIO'!D16</f>
        <v>13250795.977155313</v>
      </c>
      <c r="F11" s="3">
        <f>D11/IPC!J26</f>
        <v>24288799431.132885</v>
      </c>
      <c r="G11" s="3">
        <f>F11/'TASA DE CAMBIO'!$D$17</f>
        <v>12996307.684270365</v>
      </c>
      <c r="H11" s="3">
        <v>3386091</v>
      </c>
      <c r="I11" s="3">
        <f>F11/H11</f>
        <v>7173.1088831141533</v>
      </c>
      <c r="J11" s="3"/>
      <c r="K11" s="15">
        <f t="shared" si="1"/>
        <v>3.8381448355257923</v>
      </c>
    </row>
    <row r="12" spans="2:12" x14ac:dyDescent="0.25">
      <c r="B12" s="18"/>
      <c r="C12" s="26">
        <v>2013</v>
      </c>
      <c r="D12" s="27">
        <v>15592179200</v>
      </c>
      <c r="E12" s="3">
        <f>D12/'TASA DE CAMBIO'!D17</f>
        <v>8342971.3735352345</v>
      </c>
      <c r="F12" s="3">
        <f>D12/IPC!J27</f>
        <v>15592179200</v>
      </c>
      <c r="G12" s="3">
        <f>F12/'TASA DE CAMBIO'!$D$17</f>
        <v>8342971.3735352345</v>
      </c>
      <c r="H12" s="3">
        <v>2171763</v>
      </c>
      <c r="I12" s="3">
        <f>F12/H12</f>
        <v>7179.503104160076</v>
      </c>
      <c r="J12" s="3"/>
      <c r="K12" s="15">
        <f t="shared" si="1"/>
        <v>3.8415662176467849</v>
      </c>
    </row>
    <row r="15" spans="2:12" x14ac:dyDescent="0.25">
      <c r="C15" s="54" t="s">
        <v>44</v>
      </c>
      <c r="D15" s="54"/>
      <c r="E15" s="54"/>
      <c r="F15" s="54"/>
      <c r="G15" s="54"/>
      <c r="H15" s="54"/>
      <c r="I15" s="54"/>
      <c r="J15" s="54"/>
      <c r="K15" s="54"/>
      <c r="L15" s="54"/>
    </row>
    <row r="16" spans="2:12" x14ac:dyDescent="0.25">
      <c r="C16" s="21" t="s">
        <v>1</v>
      </c>
      <c r="D16" s="21" t="s">
        <v>38</v>
      </c>
      <c r="E16" s="21" t="s">
        <v>39</v>
      </c>
      <c r="F16" s="21" t="s">
        <v>40</v>
      </c>
      <c r="G16" s="21" t="s">
        <v>41</v>
      </c>
      <c r="H16" s="21" t="s">
        <v>2</v>
      </c>
      <c r="I16" s="21" t="s">
        <v>42</v>
      </c>
      <c r="J16" s="21" t="s">
        <v>45</v>
      </c>
      <c r="K16" s="21" t="s">
        <v>65</v>
      </c>
      <c r="L16" s="21" t="s">
        <v>45</v>
      </c>
    </row>
    <row r="17" spans="2:12" x14ac:dyDescent="0.25">
      <c r="B17">
        <v>1</v>
      </c>
      <c r="C17" s="24">
        <v>2007</v>
      </c>
      <c r="D17" s="22">
        <v>148725883903</v>
      </c>
      <c r="E17" s="22">
        <f>D17/'TASA DE CAMBIO'!D11</f>
        <v>71559594.824259639</v>
      </c>
      <c r="F17" s="3">
        <f>D17/IPC!J21</f>
        <v>182536384311.50052</v>
      </c>
      <c r="G17" s="22">
        <f>F17/'TASA DE CAMBIO'!$D$17</f>
        <v>97670492.969929114</v>
      </c>
      <c r="H17" s="22">
        <v>20668958</v>
      </c>
      <c r="I17" s="22">
        <f>F17/H17</f>
        <v>8831.4265436845199</v>
      </c>
      <c r="J17" s="22"/>
      <c r="K17" s="23">
        <f>G17/H17</f>
        <v>4.7254676781446419</v>
      </c>
      <c r="L17" s="23"/>
    </row>
    <row r="18" spans="2:12" x14ac:dyDescent="0.25">
      <c r="B18">
        <v>2</v>
      </c>
      <c r="C18" s="24">
        <v>2008</v>
      </c>
      <c r="D18" s="22">
        <v>159980785142</v>
      </c>
      <c r="E18" s="22">
        <f>D18/'TASA DE CAMBIO'!D12</f>
        <v>81362986.147305042</v>
      </c>
      <c r="F18" s="3">
        <f>D18/IPC!J22</f>
        <v>182350162416.79419</v>
      </c>
      <c r="G18" s="22">
        <f>F18/'TASA DE CAMBIO'!$D$17</f>
        <v>97570850.455773011</v>
      </c>
      <c r="H18" s="22">
        <v>21562877</v>
      </c>
      <c r="I18" s="22">
        <f t="shared" ref="I18:I22" si="2">F18/H18</f>
        <v>8456.6712696452414</v>
      </c>
      <c r="J18" s="22"/>
      <c r="K18" s="23">
        <f t="shared" ref="K18:K22" si="3">G18/H18</f>
        <v>4.5249458342582489</v>
      </c>
      <c r="L18" s="23"/>
    </row>
    <row r="19" spans="2:12" x14ac:dyDescent="0.25">
      <c r="B19">
        <v>3</v>
      </c>
      <c r="C19" s="24">
        <v>2009</v>
      </c>
      <c r="D19" s="22">
        <v>198078594887</v>
      </c>
      <c r="E19" s="22">
        <f>D19/'TASA DE CAMBIO'!D13</f>
        <v>91860832.674176484</v>
      </c>
      <c r="F19" s="3">
        <f>D19/IPC!J23</f>
        <v>221348052596.58112</v>
      </c>
      <c r="G19" s="22">
        <f>F19/'TASA DE CAMBIO'!$D$17</f>
        <v>118437611.74839805</v>
      </c>
      <c r="H19" s="22">
        <v>27067685</v>
      </c>
      <c r="I19" s="22">
        <f t="shared" si="2"/>
        <v>8177.5760504299169</v>
      </c>
      <c r="J19" s="22"/>
      <c r="K19" s="23">
        <f t="shared" si="3"/>
        <v>4.3756092088554324</v>
      </c>
      <c r="L19" s="23"/>
    </row>
    <row r="20" spans="2:12" x14ac:dyDescent="0.25">
      <c r="B20" s="25">
        <v>4</v>
      </c>
      <c r="C20" s="24">
        <v>2010</v>
      </c>
      <c r="D20" s="22">
        <v>258087337650</v>
      </c>
      <c r="E20" s="22">
        <f>D20/'TASA DE CAMBIO'!D14</f>
        <v>135986457.40796357</v>
      </c>
      <c r="F20" s="3">
        <f>D20/IPC!J24</f>
        <v>279527273728.47424</v>
      </c>
      <c r="G20" s="22">
        <f>F20/'TASA DE CAMBIO'!$D$17</f>
        <v>149567806.58594587</v>
      </c>
      <c r="H20" s="22">
        <v>33655091</v>
      </c>
      <c r="I20" s="22">
        <f t="shared" si="2"/>
        <v>8305.646053028775</v>
      </c>
      <c r="J20" s="22"/>
      <c r="K20" s="23">
        <f t="shared" si="3"/>
        <v>4.4441361512273394</v>
      </c>
      <c r="L20" s="23"/>
    </row>
    <row r="21" spans="2:12" x14ac:dyDescent="0.25">
      <c r="B21" s="25">
        <v>5</v>
      </c>
      <c r="C21" s="24">
        <v>2011</v>
      </c>
      <c r="D21" s="22">
        <v>294042874943</v>
      </c>
      <c r="E21" s="22">
        <f>D21/'TASA DE CAMBIO'!D15</f>
        <v>159099474.0435133</v>
      </c>
      <c r="F21" s="3">
        <f>D21/IPC!J25</f>
        <v>307033288337.35339</v>
      </c>
      <c r="G21" s="22">
        <f>F21/'TASA DE CAMBIO'!$D$17</f>
        <v>164285562.81093338</v>
      </c>
      <c r="H21" s="22">
        <v>38011963</v>
      </c>
      <c r="I21" s="22">
        <f t="shared" si="2"/>
        <v>8077.2805218544854</v>
      </c>
      <c r="J21" s="22"/>
      <c r="K21" s="23">
        <f t="shared" si="3"/>
        <v>4.3219436683902215</v>
      </c>
      <c r="L21" s="23"/>
    </row>
    <row r="22" spans="2:12" x14ac:dyDescent="0.25">
      <c r="B22" s="25">
        <v>6</v>
      </c>
      <c r="C22" s="24">
        <v>2012</v>
      </c>
      <c r="D22" s="22">
        <v>327774981449</v>
      </c>
      <c r="E22" s="22">
        <f>D22/'TASA DE CAMBIO'!D16</f>
        <v>182276450.42569637</v>
      </c>
      <c r="F22" s="3">
        <f>D22/IPC!J26</f>
        <v>334113977231.35309</v>
      </c>
      <c r="G22" s="22">
        <f>F22/'TASA DE CAMBIO'!$D$17</f>
        <v>178775738.25852269</v>
      </c>
      <c r="H22" s="22">
        <v>40849317</v>
      </c>
      <c r="I22" s="22">
        <f t="shared" si="2"/>
        <v>8179.1814837773927</v>
      </c>
      <c r="J22" s="22"/>
      <c r="K22" s="23">
        <f t="shared" si="3"/>
        <v>4.3764682346714068</v>
      </c>
      <c r="L22" s="23"/>
    </row>
    <row r="23" spans="2:12" x14ac:dyDescent="0.25">
      <c r="B23" s="25">
        <v>7</v>
      </c>
      <c r="C23" s="24">
        <v>2013</v>
      </c>
      <c r="D23" s="22">
        <v>351999280983</v>
      </c>
      <c r="E23" s="22">
        <f>D23/'TASA DE CAMBIO'!D17</f>
        <v>188345701.20552194</v>
      </c>
      <c r="F23" s="3">
        <f>D23/IPC!J27</f>
        <v>351999280983</v>
      </c>
      <c r="G23" s="22">
        <f>F23/'TASA DE CAMBIO'!$D$17</f>
        <v>188345701.20552194</v>
      </c>
      <c r="H23" s="22">
        <v>43278909</v>
      </c>
      <c r="I23" s="22">
        <f>F23/H23</f>
        <v>8133.2752861907866</v>
      </c>
      <c r="J23" s="22">
        <f>F23/H23</f>
        <v>8133.2752861907866</v>
      </c>
      <c r="K23" s="23">
        <f>G23/H23</f>
        <v>4.3519050169569189</v>
      </c>
      <c r="L23" s="23">
        <f>G23/H23</f>
        <v>4.3519050169569189</v>
      </c>
    </row>
    <row r="26" spans="2:12" x14ac:dyDescent="0.25">
      <c r="H26" s="56">
        <v>43278909</v>
      </c>
      <c r="I26" s="55">
        <f>(I23/I22)-1</f>
        <v>-5.6125662057574521E-3</v>
      </c>
    </row>
    <row r="30" spans="2:12" x14ac:dyDescent="0.25">
      <c r="I30" s="18">
        <f>(I22/I21)-1</f>
        <v>1.261575126024117E-2</v>
      </c>
    </row>
    <row r="31" spans="2:12" x14ac:dyDescent="0.25">
      <c r="I31" s="57">
        <f>I30*100</f>
        <v>1.261575126024117</v>
      </c>
    </row>
  </sheetData>
  <mergeCells count="2">
    <mergeCell ref="C3:K3"/>
    <mergeCell ref="C15:L1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  <sheetView workbookViewId="1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BASE DE DATOS</vt:lpstr>
      <vt:lpstr>IPC</vt:lpstr>
      <vt:lpstr>TASA DE CAMBIO</vt:lpstr>
      <vt:lpstr>CALCULO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Sergio Murillo</cp:lastModifiedBy>
  <dcterms:created xsi:type="dcterms:W3CDTF">2013-07-23T11:06:00Z</dcterms:created>
  <dcterms:modified xsi:type="dcterms:W3CDTF">2014-01-16T18:13:33Z</dcterms:modified>
</cp:coreProperties>
</file>