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0" windowWidth="9315" windowHeight="2580" activeTab="3"/>
  </bookViews>
  <sheets>
    <sheet name="Hoja4" sheetId="4" r:id="rId1"/>
    <sheet name="Recursos Aprobados FDC" sheetId="2" r:id="rId2"/>
    <sheet name="Asignación de los estímulos FDC" sheetId="3" r:id="rId3"/>
    <sheet name="Estimulos Tributarios" sheetId="1" r:id="rId4"/>
  </sheets>
  <calcPr calcId="145621"/>
</workbook>
</file>

<file path=xl/calcChain.xml><?xml version="1.0" encoding="utf-8"?>
<calcChain xmlns="http://schemas.openxmlformats.org/spreadsheetml/2006/main">
  <c r="C6" i="1" l="1"/>
  <c r="C7" i="1"/>
  <c r="C8" i="1"/>
  <c r="C9" i="1"/>
  <c r="C10" i="1"/>
  <c r="C11" i="1"/>
  <c r="C12" i="1"/>
  <c r="C13" i="1"/>
  <c r="C14" i="1"/>
  <c r="C5" i="1"/>
  <c r="E8" i="3"/>
  <c r="E9" i="3"/>
  <c r="E10" i="3"/>
  <c r="E11" i="3"/>
  <c r="E12" i="3"/>
  <c r="E13" i="3"/>
  <c r="E14" i="3"/>
  <c r="E15" i="3"/>
  <c r="E16" i="3"/>
  <c r="E17" i="3"/>
  <c r="E7" i="3"/>
  <c r="C22" i="2"/>
  <c r="D7" i="2" l="1"/>
  <c r="D8" i="2"/>
  <c r="D9" i="2"/>
  <c r="D10" i="2"/>
  <c r="D11" i="2"/>
  <c r="D12" i="2"/>
  <c r="D13" i="2"/>
  <c r="D14" i="2"/>
  <c r="D15" i="2"/>
  <c r="D16" i="2"/>
  <c r="D17" i="2"/>
  <c r="D18" i="2"/>
  <c r="C18" i="2"/>
</calcChain>
</file>

<file path=xl/sharedStrings.xml><?xml version="1.0" encoding="utf-8"?>
<sst xmlns="http://schemas.openxmlformats.org/spreadsheetml/2006/main" count="26" uniqueCount="20">
  <si>
    <t>Año</t>
  </si>
  <si>
    <t>Monto</t>
  </si>
  <si>
    <t>Recursos Aprobados para el FDC (2004-2014)</t>
  </si>
  <si>
    <t xml:space="preserve">1. </t>
  </si>
  <si>
    <t>Total</t>
  </si>
  <si>
    <t>TRM promedio 2013</t>
  </si>
  <si>
    <t xml:space="preserve">P. Aprobado </t>
  </si>
  <si>
    <t>(millones de pesos)</t>
  </si>
  <si>
    <t>(millones de dólares)</t>
  </si>
  <si>
    <t>Monto/1000000</t>
  </si>
  <si>
    <t>actualizado a enero 14 de 2014</t>
  </si>
  <si>
    <t>Proyectos Beneficiados</t>
  </si>
  <si>
    <t>Certificados Donación</t>
  </si>
  <si>
    <t>Certificados Inversión</t>
  </si>
  <si>
    <t>En total se han beneficiado 124 proyectos (teniendo en cuenta que algunos de ellos han obtenido certificados en años diferentes.</t>
  </si>
  <si>
    <t>3. Estímulos Tributarios (2004-2013)</t>
  </si>
  <si>
    <t>1. Recursos Aprobados FDC</t>
  </si>
  <si>
    <t>verde: 70% producción</t>
  </si>
  <si>
    <t>rojo: 30% otros</t>
  </si>
  <si>
    <t>3. Asignación de los estímulos aprobados por el FDC (2004-2013)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</si>
</sst>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4" fontId="0" fillId="0" borderId="0" xfId="0" applyNumberFormat="1"/>
    <xf numFmtId="4" fontId="3" fillId="0" borderId="1" xfId="0" applyNumberFormat="1" applyFont="1" applyBorder="1" applyAlignment="1">
      <alignment wrapText="1"/>
    </xf>
    <xf numFmtId="37" fontId="0" fillId="0" borderId="1" xfId="1" applyNumberFormat="1" applyFont="1" applyBorder="1" applyAlignment="1">
      <alignment horizontal="right"/>
    </xf>
    <xf numFmtId="37" fontId="2" fillId="0" borderId="1" xfId="0" applyNumberFormat="1" applyFont="1" applyBorder="1"/>
    <xf numFmtId="39" fontId="0" fillId="0" borderId="1" xfId="0" applyNumberFormat="1" applyBorder="1"/>
    <xf numFmtId="1" fontId="0" fillId="0" borderId="0" xfId="0" applyNumberFormat="1"/>
    <xf numFmtId="3" fontId="0" fillId="0" borderId="0" xfId="0" applyNumberFormat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right" wrapText="1"/>
    </xf>
    <xf numFmtId="9" fontId="0" fillId="0" borderId="1" xfId="0" applyNumberFormat="1" applyBorder="1"/>
    <xf numFmtId="1" fontId="0" fillId="0" borderId="1" xfId="0" applyNumberFormat="1" applyBorder="1"/>
    <xf numFmtId="0" fontId="0" fillId="0" borderId="1" xfId="0" applyFont="1" applyBorder="1"/>
    <xf numFmtId="0" fontId="5" fillId="0" borderId="0" xfId="2"/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53018372703412"/>
          <c:y val="5.2562517633178589E-2"/>
          <c:w val="0.81810914260717416"/>
          <c:h val="0.8212630912992553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'Recursos Aprobados FDC'!$C$5</c:f>
              <c:strCache>
                <c:ptCount val="1"/>
                <c:pt idx="0">
                  <c:v>P. Aprobado 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'Recursos Aprobados FDC'!$B$7:$B$17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'Recursos Aprobados FDC'!$C$7:$C$17</c:f>
              <c:numCache>
                <c:formatCode>#,##0_);\(#,##0\)</c:formatCode>
                <c:ptCount val="11"/>
                <c:pt idx="0">
                  <c:v>4370</c:v>
                </c:pt>
                <c:pt idx="1">
                  <c:v>7861</c:v>
                </c:pt>
                <c:pt idx="2">
                  <c:v>7362</c:v>
                </c:pt>
                <c:pt idx="3">
                  <c:v>8222</c:v>
                </c:pt>
                <c:pt idx="4">
                  <c:v>8796</c:v>
                </c:pt>
                <c:pt idx="5">
                  <c:v>8999</c:v>
                </c:pt>
                <c:pt idx="6">
                  <c:v>11638</c:v>
                </c:pt>
                <c:pt idx="7">
                  <c:v>18100</c:v>
                </c:pt>
                <c:pt idx="8">
                  <c:v>19865</c:v>
                </c:pt>
                <c:pt idx="9">
                  <c:v>19616</c:v>
                </c:pt>
                <c:pt idx="10">
                  <c:v>18461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526464"/>
        <c:axId val="68528000"/>
      </c:barChart>
      <c:catAx>
        <c:axId val="68526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8528000"/>
        <c:crosses val="autoZero"/>
        <c:auto val="1"/>
        <c:lblAlgn val="ctr"/>
        <c:lblOffset val="100"/>
        <c:noMultiLvlLbl val="0"/>
      </c:catAx>
      <c:valAx>
        <c:axId val="68528000"/>
        <c:scaling>
          <c:orientation val="minMax"/>
        </c:scaling>
        <c:delete val="0"/>
        <c:axPos val="l"/>
        <c:majorGridlines/>
        <c:numFmt formatCode="#,##0_);\(#,##0\)" sourceLinked="1"/>
        <c:majorTickMark val="out"/>
        <c:minorTickMark val="none"/>
        <c:tickLblPos val="nextTo"/>
        <c:crossAx val="685264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22661854768154"/>
          <c:y val="5.1400554097404488E-2"/>
          <c:w val="0.72855271216097983"/>
          <c:h val="0.85576771653543304"/>
        </c:manualLayout>
      </c:layout>
      <c:lineChart>
        <c:grouping val="standard"/>
        <c:varyColors val="0"/>
        <c:ser>
          <c:idx val="1"/>
          <c:order val="0"/>
          <c:dLbls>
            <c:dLbl>
              <c:idx val="0"/>
              <c:layout>
                <c:manualLayout>
                  <c:x val="-7.4999999999999969E-2"/>
                  <c:y val="2.3148148148148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4444444444444446E-2"/>
                  <c:y val="4.62962962962962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4.4444444444444446E-2"/>
                  <c:y val="-6.01851851851851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4.1666666666666664E-2"/>
                  <c:y val="2.7777777777777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5.0000000000000051E-2"/>
                  <c:y val="-6.94444444444444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0.05"/>
                  <c:y val="-5.55555555555554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3.3333333333333333E-2"/>
                  <c:y val="4.62962962962962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5.2777777777777778E-2"/>
                  <c:y val="-6.01855497229513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4.4444444444444446E-2"/>
                  <c:y val="4.166666666666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4.4444444444444342E-2"/>
                  <c:y val="-5.55555555555555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'Asignación de los estímulos FDC'!$B$7:$B$17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'Asignación de los estímulos FDC'!$D$7:$D$17</c:f>
              <c:numCache>
                <c:formatCode>General</c:formatCode>
                <c:ptCount val="11"/>
                <c:pt idx="0">
                  <c:v>1746</c:v>
                </c:pt>
                <c:pt idx="1">
                  <c:v>2846</c:v>
                </c:pt>
                <c:pt idx="2">
                  <c:v>2131</c:v>
                </c:pt>
                <c:pt idx="3">
                  <c:v>2184</c:v>
                </c:pt>
                <c:pt idx="4">
                  <c:v>2223</c:v>
                </c:pt>
                <c:pt idx="5">
                  <c:v>2298</c:v>
                </c:pt>
                <c:pt idx="6">
                  <c:v>3490</c:v>
                </c:pt>
                <c:pt idx="7">
                  <c:v>4770</c:v>
                </c:pt>
                <c:pt idx="8">
                  <c:v>5456</c:v>
                </c:pt>
                <c:pt idx="9">
                  <c:v>5884</c:v>
                </c:pt>
                <c:pt idx="10">
                  <c:v>5020</c:v>
                </c:pt>
              </c:numCache>
            </c:numRef>
          </c:val>
          <c:smooth val="0"/>
        </c:ser>
        <c:ser>
          <c:idx val="2"/>
          <c:order val="1"/>
          <c:dLbls>
            <c:dLbl>
              <c:idx val="0"/>
              <c:layout>
                <c:manualLayout>
                  <c:x val="-7.4999999999999969E-2"/>
                  <c:y val="-6.94444444444443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8.3333333333333329E-2"/>
                  <c:y val="-5.0925925925925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4.7222222222222221E-2"/>
                  <c:y val="-5.09259259259259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4.7222222222222221E-2"/>
                  <c:y val="5.09259259259259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5.8333333333333383E-2"/>
                  <c:y val="-4.166666666666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7777777777777776E-2"/>
                  <c:y val="3.7037037037037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0"/>
                  <c:y val="3.24074074074074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2.7777777777777776E-2"/>
                  <c:y val="3.24074074074074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6.6666666666666666E-2"/>
                  <c:y val="-6.94444444444444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1.3888888888888788E-2"/>
                  <c:y val="-4.16666666666666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'Asignación de los estímulos FDC'!$B$7:$B$17</c:f>
              <c:numCache>
                <c:formatCode>General</c:formatCode>
                <c:ptCount val="1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'Asignación de los estímulos FDC'!$E$7:$E$17</c:f>
              <c:numCache>
                <c:formatCode>General</c:formatCode>
                <c:ptCount val="11"/>
                <c:pt idx="0">
                  <c:v>4369</c:v>
                </c:pt>
                <c:pt idx="1">
                  <c:v>7861</c:v>
                </c:pt>
                <c:pt idx="2" formatCode="0">
                  <c:v>7361</c:v>
                </c:pt>
                <c:pt idx="3">
                  <c:v>8222</c:v>
                </c:pt>
                <c:pt idx="4">
                  <c:v>8796</c:v>
                </c:pt>
                <c:pt idx="5">
                  <c:v>8998</c:v>
                </c:pt>
                <c:pt idx="6">
                  <c:v>11638</c:v>
                </c:pt>
                <c:pt idx="7">
                  <c:v>18100</c:v>
                </c:pt>
                <c:pt idx="8">
                  <c:v>19865</c:v>
                </c:pt>
                <c:pt idx="9">
                  <c:v>19615</c:v>
                </c:pt>
                <c:pt idx="10">
                  <c:v>18460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557824"/>
        <c:axId val="68600576"/>
      </c:lineChart>
      <c:catAx>
        <c:axId val="68557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8600576"/>
        <c:crosses val="autoZero"/>
        <c:auto val="1"/>
        <c:lblAlgn val="ctr"/>
        <c:lblOffset val="100"/>
        <c:noMultiLvlLbl val="0"/>
      </c:catAx>
      <c:valAx>
        <c:axId val="68600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8557824"/>
        <c:crosses val="autoZero"/>
        <c:crossBetween val="between"/>
      </c:valAx>
    </c:plotArea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'Estimulos Tributarios'!$A$5:$A$14</c:f>
              <c:numCache>
                <c:formatCode>0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'Estimulos Tributarios'!$C$5:$C$14</c:f>
              <c:numCache>
                <c:formatCode>0</c:formatCode>
                <c:ptCount val="10"/>
                <c:pt idx="0" formatCode="General">
                  <c:v>505</c:v>
                </c:pt>
                <c:pt idx="1">
                  <c:v>1955.9895200000001</c:v>
                </c:pt>
                <c:pt idx="2">
                  <c:v>8609.5421239999996</c:v>
                </c:pt>
                <c:pt idx="3">
                  <c:v>6466.0329789999996</c:v>
                </c:pt>
                <c:pt idx="4">
                  <c:v>20613.562750000001</c:v>
                </c:pt>
                <c:pt idx="5">
                  <c:v>10883.328589999999</c:v>
                </c:pt>
                <c:pt idx="6">
                  <c:v>17225.002471</c:v>
                </c:pt>
                <c:pt idx="7">
                  <c:v>29577.254044000001</c:v>
                </c:pt>
                <c:pt idx="8">
                  <c:v>19786.162392999999</c:v>
                </c:pt>
                <c:pt idx="9">
                  <c:v>12526.028442999999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729344"/>
        <c:axId val="72730880"/>
      </c:barChart>
      <c:catAx>
        <c:axId val="7272934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72730880"/>
        <c:crosses val="autoZero"/>
        <c:auto val="1"/>
        <c:lblAlgn val="ctr"/>
        <c:lblOffset val="100"/>
        <c:noMultiLvlLbl val="0"/>
      </c:catAx>
      <c:valAx>
        <c:axId val="72730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27293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4</xdr:row>
      <xdr:rowOff>376237</xdr:rowOff>
    </xdr:from>
    <xdr:to>
      <xdr:col>11</xdr:col>
      <xdr:colOff>47625</xdr:colOff>
      <xdr:row>18</xdr:row>
      <xdr:rowOff>261937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247650</xdr:colOff>
      <xdr:row>5</xdr:row>
      <xdr:rowOff>119062</xdr:rowOff>
    </xdr:from>
    <xdr:to>
      <xdr:col>12</xdr:col>
      <xdr:colOff>247650</xdr:colOff>
      <xdr:row>20</xdr:row>
      <xdr:rowOff>4762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714375</xdr:colOff>
      <xdr:row>1</xdr:row>
      <xdr:rowOff>166687</xdr:rowOff>
    </xdr:from>
    <xdr:to>
      <xdr:col>10</xdr:col>
      <xdr:colOff>581025</xdr:colOff>
      <xdr:row>15</xdr:row>
      <xdr:rowOff>114300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Indicadores%20de%20Fomento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"/>
  <sheetViews>
    <sheetView workbookViewId="0">
      <selection activeCell="D15" sqref="D15"/>
    </sheetView>
  </sheetViews>
  <sheetFormatPr baseColWidth="10" defaultRowHeight="15" x14ac:dyDescent="0.25"/>
  <sheetData>
    <row r="4" spans="1:1" x14ac:dyDescent="0.25">
      <c r="A4" s="22" t="s">
        <v>16</v>
      </c>
    </row>
  </sheetData>
  <hyperlinks>
    <hyperlink ref="A4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2"/>
  <sheetViews>
    <sheetView workbookViewId="0">
      <selection activeCell="B3" sqref="B3"/>
    </sheetView>
  </sheetViews>
  <sheetFormatPr baseColWidth="10" defaultRowHeight="15" x14ac:dyDescent="0.25"/>
  <cols>
    <col min="3" max="3" width="17.5703125" customWidth="1"/>
    <col min="4" max="4" width="12.42578125" customWidth="1"/>
  </cols>
  <sheetData>
    <row r="3" spans="1:5" x14ac:dyDescent="0.25">
      <c r="A3" s="4" t="s">
        <v>3</v>
      </c>
      <c r="B3" s="2" t="s">
        <v>2</v>
      </c>
      <c r="C3" s="2"/>
      <c r="D3" s="2"/>
    </row>
    <row r="5" spans="1:5" x14ac:dyDescent="0.25">
      <c r="B5" s="6" t="s">
        <v>0</v>
      </c>
      <c r="C5" s="7" t="s">
        <v>6</v>
      </c>
      <c r="D5" s="8" t="s">
        <v>6</v>
      </c>
      <c r="E5" s="9"/>
    </row>
    <row r="6" spans="1:5" ht="30" x14ac:dyDescent="0.25">
      <c r="B6" s="6"/>
      <c r="C6" s="7" t="s">
        <v>7</v>
      </c>
      <c r="D6" s="8" t="s">
        <v>8</v>
      </c>
      <c r="E6" s="9"/>
    </row>
    <row r="7" spans="1:5" x14ac:dyDescent="0.25">
      <c r="B7" s="1">
        <v>2004</v>
      </c>
      <c r="C7" s="11">
        <v>4370</v>
      </c>
      <c r="D7" s="13">
        <f>(C7/$D$19)</f>
        <v>2.3382738509283536</v>
      </c>
    </row>
    <row r="8" spans="1:5" x14ac:dyDescent="0.25">
      <c r="B8" s="1">
        <v>2005</v>
      </c>
      <c r="C8" s="11">
        <v>7861</v>
      </c>
      <c r="D8" s="13">
        <f t="shared" ref="D8:D18" si="0">(C8/$D$19)</f>
        <v>4.2062175611322168</v>
      </c>
    </row>
    <row r="9" spans="1:5" x14ac:dyDescent="0.25">
      <c r="B9" s="1">
        <v>2006</v>
      </c>
      <c r="C9" s="11">
        <v>7362</v>
      </c>
      <c r="D9" s="13">
        <f t="shared" si="0"/>
        <v>3.9392155813580181</v>
      </c>
    </row>
    <row r="10" spans="1:5" x14ac:dyDescent="0.25">
      <c r="B10" s="1">
        <v>2007</v>
      </c>
      <c r="C10" s="11">
        <v>8222</v>
      </c>
      <c r="D10" s="13">
        <f t="shared" si="0"/>
        <v>4.3993793140349933</v>
      </c>
    </row>
    <row r="11" spans="1:5" x14ac:dyDescent="0.25">
      <c r="B11" s="1">
        <v>2008</v>
      </c>
      <c r="C11" s="11">
        <v>8796</v>
      </c>
      <c r="D11" s="13">
        <f t="shared" si="0"/>
        <v>4.706511851891487</v>
      </c>
    </row>
    <row r="12" spans="1:5" x14ac:dyDescent="0.25">
      <c r="B12" s="1">
        <v>2009</v>
      </c>
      <c r="C12" s="11">
        <v>8999</v>
      </c>
      <c r="D12" s="13">
        <f t="shared" si="0"/>
        <v>4.8151318957675633</v>
      </c>
    </row>
    <row r="13" spans="1:5" x14ac:dyDescent="0.25">
      <c r="B13" s="1">
        <v>2010</v>
      </c>
      <c r="C13" s="11">
        <v>11638</v>
      </c>
      <c r="D13" s="13">
        <f t="shared" si="0"/>
        <v>6.2271924661565627</v>
      </c>
    </row>
    <row r="14" spans="1:5" x14ac:dyDescent="0.25">
      <c r="B14" s="1">
        <v>2011</v>
      </c>
      <c r="C14" s="11">
        <v>18100</v>
      </c>
      <c r="D14" s="13">
        <f t="shared" si="0"/>
        <v>9.6848413505270479</v>
      </c>
    </row>
    <row r="15" spans="1:5" x14ac:dyDescent="0.25">
      <c r="B15" s="1">
        <v>2012</v>
      </c>
      <c r="C15" s="11">
        <v>19865</v>
      </c>
      <c r="D15" s="13">
        <f t="shared" si="0"/>
        <v>10.629247150730375</v>
      </c>
    </row>
    <row r="16" spans="1:5" x14ac:dyDescent="0.25">
      <c r="B16" s="1">
        <v>2013</v>
      </c>
      <c r="C16" s="11">
        <v>19616</v>
      </c>
      <c r="D16" s="13">
        <f t="shared" si="0"/>
        <v>10.496013697897158</v>
      </c>
    </row>
    <row r="17" spans="2:4" x14ac:dyDescent="0.25">
      <c r="B17" s="1">
        <v>2014</v>
      </c>
      <c r="C17" s="11">
        <v>18461</v>
      </c>
      <c r="D17" s="13">
        <f t="shared" si="0"/>
        <v>9.8780031034298243</v>
      </c>
    </row>
    <row r="18" spans="2:4" x14ac:dyDescent="0.25">
      <c r="B18" s="5" t="s">
        <v>4</v>
      </c>
      <c r="C18" s="12">
        <f>SUM(C7:C17)</f>
        <v>133290</v>
      </c>
      <c r="D18" s="13">
        <f t="shared" si="0"/>
        <v>71.320027823853607</v>
      </c>
    </row>
    <row r="19" spans="2:4" x14ac:dyDescent="0.25">
      <c r="C19" s="10" t="s">
        <v>5</v>
      </c>
      <c r="D19" s="10">
        <v>1868.9</v>
      </c>
    </row>
    <row r="22" spans="2:4" x14ac:dyDescent="0.25">
      <c r="C22">
        <f>C7*0.7</f>
        <v>3059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3"/>
  <sheetViews>
    <sheetView workbookViewId="0">
      <selection activeCell="G26" sqref="G26"/>
    </sheetView>
  </sheetViews>
  <sheetFormatPr baseColWidth="10" defaultRowHeight="15" x14ac:dyDescent="0.25"/>
  <cols>
    <col min="3" max="3" width="18.5703125" bestFit="1" customWidth="1"/>
  </cols>
  <sheetData>
    <row r="2" spans="2:5" x14ac:dyDescent="0.25">
      <c r="B2" s="2" t="s">
        <v>19</v>
      </c>
    </row>
    <row r="5" spans="2:5" x14ac:dyDescent="0.25">
      <c r="B5" s="1" t="s">
        <v>0</v>
      </c>
      <c r="C5" s="1" t="s">
        <v>6</v>
      </c>
      <c r="D5" s="19">
        <v>0.7</v>
      </c>
      <c r="E5" s="19">
        <v>0.3</v>
      </c>
    </row>
    <row r="6" spans="2:5" x14ac:dyDescent="0.25">
      <c r="B6" s="1"/>
      <c r="C6" s="1" t="s">
        <v>7</v>
      </c>
      <c r="D6" s="1"/>
      <c r="E6" s="1"/>
    </row>
    <row r="7" spans="2:5" x14ac:dyDescent="0.25">
      <c r="B7" s="1">
        <v>2004</v>
      </c>
      <c r="C7" s="1">
        <v>2623</v>
      </c>
      <c r="D7" s="1">
        <v>1746</v>
      </c>
      <c r="E7" s="1">
        <f>C7+D7</f>
        <v>4369</v>
      </c>
    </row>
    <row r="8" spans="2:5" x14ac:dyDescent="0.25">
      <c r="B8" s="1">
        <v>2005</v>
      </c>
      <c r="C8" s="1">
        <v>5015</v>
      </c>
      <c r="D8" s="1">
        <v>2846</v>
      </c>
      <c r="E8" s="1">
        <f t="shared" ref="E8:E17" si="0">C8+D8</f>
        <v>7861</v>
      </c>
    </row>
    <row r="9" spans="2:5" x14ac:dyDescent="0.25">
      <c r="B9" s="1">
        <v>2006</v>
      </c>
      <c r="C9" s="1">
        <v>5230</v>
      </c>
      <c r="D9" s="1">
        <v>2131</v>
      </c>
      <c r="E9" s="20">
        <f t="shared" si="0"/>
        <v>7361</v>
      </c>
    </row>
    <row r="10" spans="2:5" x14ac:dyDescent="0.25">
      <c r="B10" s="1">
        <v>2007</v>
      </c>
      <c r="C10" s="1">
        <v>6038</v>
      </c>
      <c r="D10" s="1">
        <v>2184</v>
      </c>
      <c r="E10" s="21">
        <f t="shared" si="0"/>
        <v>8222</v>
      </c>
    </row>
    <row r="11" spans="2:5" x14ac:dyDescent="0.25">
      <c r="B11" s="1">
        <v>2008</v>
      </c>
      <c r="C11" s="1">
        <v>6573</v>
      </c>
      <c r="D11" s="1">
        <v>2223</v>
      </c>
      <c r="E11" s="1">
        <f t="shared" si="0"/>
        <v>8796</v>
      </c>
    </row>
    <row r="12" spans="2:5" x14ac:dyDescent="0.25">
      <c r="B12" s="1">
        <v>2009</v>
      </c>
      <c r="C12" s="1">
        <v>6700</v>
      </c>
      <c r="D12" s="1">
        <v>2298</v>
      </c>
      <c r="E12" s="1">
        <f t="shared" si="0"/>
        <v>8998</v>
      </c>
    </row>
    <row r="13" spans="2:5" x14ac:dyDescent="0.25">
      <c r="B13" s="1">
        <v>2010</v>
      </c>
      <c r="C13" s="1">
        <v>8148</v>
      </c>
      <c r="D13" s="1">
        <v>3490</v>
      </c>
      <c r="E13" s="1">
        <f t="shared" si="0"/>
        <v>11638</v>
      </c>
    </row>
    <row r="14" spans="2:5" x14ac:dyDescent="0.25">
      <c r="B14" s="1">
        <v>2011</v>
      </c>
      <c r="C14" s="1">
        <v>13330</v>
      </c>
      <c r="D14" s="1">
        <v>4770</v>
      </c>
      <c r="E14" s="1">
        <f t="shared" si="0"/>
        <v>18100</v>
      </c>
    </row>
    <row r="15" spans="2:5" x14ac:dyDescent="0.25">
      <c r="B15" s="1">
        <v>2012</v>
      </c>
      <c r="C15" s="1">
        <v>14409</v>
      </c>
      <c r="D15" s="1">
        <v>5456</v>
      </c>
      <c r="E15" s="1">
        <f t="shared" si="0"/>
        <v>19865</v>
      </c>
    </row>
    <row r="16" spans="2:5" x14ac:dyDescent="0.25">
      <c r="B16" s="1">
        <v>2013</v>
      </c>
      <c r="C16" s="1">
        <v>13731</v>
      </c>
      <c r="D16" s="1">
        <v>5884</v>
      </c>
      <c r="E16" s="1">
        <f t="shared" si="0"/>
        <v>19615</v>
      </c>
    </row>
    <row r="17" spans="2:8" x14ac:dyDescent="0.25">
      <c r="B17" s="1">
        <v>2014</v>
      </c>
      <c r="C17" s="1">
        <v>13440</v>
      </c>
      <c r="D17" s="1">
        <v>5020</v>
      </c>
      <c r="E17" s="1">
        <f t="shared" si="0"/>
        <v>18460</v>
      </c>
    </row>
    <row r="18" spans="2:8" x14ac:dyDescent="0.25">
      <c r="B18" t="s">
        <v>4</v>
      </c>
      <c r="C18">
        <v>133290</v>
      </c>
    </row>
    <row r="22" spans="2:8" x14ac:dyDescent="0.25">
      <c r="H22" t="s">
        <v>17</v>
      </c>
    </row>
    <row r="23" spans="2:8" x14ac:dyDescent="0.25">
      <c r="H23" t="s">
        <v>18</v>
      </c>
    </row>
  </sheetData>
  <pageMargins left="0.7" right="0.7" top="0.75" bottom="0.75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abSelected="1" workbookViewId="0">
      <selection activeCell="D7" sqref="D7"/>
    </sheetView>
  </sheetViews>
  <sheetFormatPr baseColWidth="10" defaultRowHeight="15" x14ac:dyDescent="0.25"/>
  <cols>
    <col min="1" max="1" width="20.7109375" bestFit="1" customWidth="1"/>
    <col min="2" max="2" width="21.5703125" customWidth="1"/>
    <col min="3" max="3" width="11" customWidth="1"/>
    <col min="4" max="4" width="11.85546875" customWidth="1"/>
    <col min="5" max="5" width="11.140625" customWidth="1"/>
    <col min="6" max="6" width="10.85546875" customWidth="1"/>
    <col min="7" max="8" width="10.7109375" customWidth="1"/>
    <col min="10" max="10" width="11" customWidth="1"/>
    <col min="11" max="11" width="10.5703125" customWidth="1"/>
    <col min="12" max="12" width="11.140625" customWidth="1"/>
  </cols>
  <sheetData>
    <row r="1" spans="1:3" x14ac:dyDescent="0.25">
      <c r="A1" s="2" t="s">
        <v>15</v>
      </c>
    </row>
    <row r="4" spans="1:3" ht="30" x14ac:dyDescent="0.25">
      <c r="A4" s="3" t="s">
        <v>0</v>
      </c>
      <c r="B4" s="3" t="s">
        <v>1</v>
      </c>
      <c r="C4" s="18" t="s">
        <v>9</v>
      </c>
    </row>
    <row r="5" spans="1:3" x14ac:dyDescent="0.25">
      <c r="A5" s="14">
        <v>2004</v>
      </c>
      <c r="B5" s="15">
        <v>505000000</v>
      </c>
      <c r="C5">
        <f>B5/1000000</f>
        <v>505</v>
      </c>
    </row>
    <row r="6" spans="1:3" x14ac:dyDescent="0.25">
      <c r="A6" s="14">
        <v>2005</v>
      </c>
      <c r="B6" s="15">
        <v>1955989520</v>
      </c>
      <c r="C6" s="14">
        <f t="shared" ref="C6:C14" si="0">B6/1000000</f>
        <v>1955.9895200000001</v>
      </c>
    </row>
    <row r="7" spans="1:3" x14ac:dyDescent="0.25">
      <c r="A7" s="14">
        <v>2006</v>
      </c>
      <c r="B7" s="15">
        <v>8609542124</v>
      </c>
      <c r="C7" s="14">
        <f t="shared" si="0"/>
        <v>8609.5421239999996</v>
      </c>
    </row>
    <row r="8" spans="1:3" x14ac:dyDescent="0.25">
      <c r="A8" s="14">
        <v>2007</v>
      </c>
      <c r="B8" s="15">
        <v>6466032979</v>
      </c>
      <c r="C8" s="14">
        <f t="shared" si="0"/>
        <v>6466.0329789999996</v>
      </c>
    </row>
    <row r="9" spans="1:3" x14ac:dyDescent="0.25">
      <c r="A9" s="14">
        <v>2008</v>
      </c>
      <c r="B9" s="15">
        <v>20613562750</v>
      </c>
      <c r="C9" s="14">
        <f t="shared" si="0"/>
        <v>20613.562750000001</v>
      </c>
    </row>
    <row r="10" spans="1:3" x14ac:dyDescent="0.25">
      <c r="A10" s="14">
        <v>2009</v>
      </c>
      <c r="B10" s="15">
        <v>10883328590</v>
      </c>
      <c r="C10" s="14">
        <f t="shared" si="0"/>
        <v>10883.328589999999</v>
      </c>
    </row>
    <row r="11" spans="1:3" x14ac:dyDescent="0.25">
      <c r="A11" s="14">
        <v>2010</v>
      </c>
      <c r="B11" s="15">
        <v>17225002471</v>
      </c>
      <c r="C11" s="14">
        <f t="shared" si="0"/>
        <v>17225.002471</v>
      </c>
    </row>
    <row r="12" spans="1:3" x14ac:dyDescent="0.25">
      <c r="A12" s="14">
        <v>2011</v>
      </c>
      <c r="B12" s="15">
        <v>29577254044</v>
      </c>
      <c r="C12" s="14">
        <f t="shared" si="0"/>
        <v>29577.254044000001</v>
      </c>
    </row>
    <row r="13" spans="1:3" x14ac:dyDescent="0.25">
      <c r="A13" s="14">
        <v>2012</v>
      </c>
      <c r="B13" s="15">
        <v>19786162393</v>
      </c>
      <c r="C13" s="14">
        <f t="shared" si="0"/>
        <v>19786.162392999999</v>
      </c>
    </row>
    <row r="14" spans="1:3" x14ac:dyDescent="0.25">
      <c r="A14" s="14">
        <v>2013</v>
      </c>
      <c r="B14" s="15">
        <v>12526028443</v>
      </c>
      <c r="C14" s="14">
        <f t="shared" si="0"/>
        <v>12526.028442999999</v>
      </c>
    </row>
    <row r="15" spans="1:3" x14ac:dyDescent="0.25">
      <c r="B15" t="s">
        <v>10</v>
      </c>
    </row>
    <row r="18" spans="2:12" x14ac:dyDescent="0.25">
      <c r="C18" s="17">
        <v>2004</v>
      </c>
      <c r="D18" s="17">
        <v>2005</v>
      </c>
      <c r="E18" s="17">
        <v>2006</v>
      </c>
      <c r="F18" s="17">
        <v>2007</v>
      </c>
      <c r="G18" s="17">
        <v>2008</v>
      </c>
      <c r="H18" s="17">
        <v>2009</v>
      </c>
      <c r="I18" s="17">
        <v>2010</v>
      </c>
      <c r="J18" s="17">
        <v>2011</v>
      </c>
      <c r="K18" s="17">
        <v>2012</v>
      </c>
      <c r="L18" s="17">
        <v>2013</v>
      </c>
    </row>
    <row r="19" spans="2:12" x14ac:dyDescent="0.25">
      <c r="B19" t="s">
        <v>11</v>
      </c>
      <c r="C19" s="16">
        <v>2</v>
      </c>
      <c r="D19" s="16">
        <v>12</v>
      </c>
      <c r="E19" s="16">
        <v>15</v>
      </c>
      <c r="F19" s="16">
        <v>22</v>
      </c>
      <c r="G19" s="16">
        <v>21</v>
      </c>
      <c r="H19" s="16">
        <v>25</v>
      </c>
      <c r="I19" s="16">
        <v>26</v>
      </c>
      <c r="J19" s="16">
        <v>35</v>
      </c>
      <c r="K19" s="16">
        <v>34</v>
      </c>
      <c r="L19" s="16">
        <v>16</v>
      </c>
    </row>
    <row r="20" spans="2:12" x14ac:dyDescent="0.25">
      <c r="B20" t="s">
        <v>12</v>
      </c>
      <c r="C20" s="16">
        <v>0</v>
      </c>
      <c r="D20" s="16">
        <v>1</v>
      </c>
      <c r="E20" s="16">
        <v>4</v>
      </c>
      <c r="F20" s="16">
        <v>1</v>
      </c>
      <c r="G20" s="16">
        <v>0</v>
      </c>
      <c r="H20" s="16">
        <v>2</v>
      </c>
      <c r="I20" s="16">
        <v>1</v>
      </c>
      <c r="J20" s="16">
        <v>7</v>
      </c>
      <c r="K20" s="16">
        <v>7</v>
      </c>
      <c r="L20" s="16">
        <v>0</v>
      </c>
    </row>
    <row r="21" spans="2:12" x14ac:dyDescent="0.25">
      <c r="B21" t="s">
        <v>13</v>
      </c>
      <c r="C21" s="16">
        <v>16</v>
      </c>
      <c r="D21" s="16">
        <v>93</v>
      </c>
      <c r="E21" s="16">
        <v>79</v>
      </c>
      <c r="F21" s="16">
        <v>53</v>
      </c>
      <c r="G21" s="16">
        <v>85</v>
      </c>
      <c r="H21" s="16">
        <v>94</v>
      </c>
      <c r="I21" s="16">
        <v>99</v>
      </c>
      <c r="J21" s="16">
        <v>154</v>
      </c>
      <c r="K21" s="16">
        <v>71</v>
      </c>
      <c r="L21" s="16">
        <v>92</v>
      </c>
    </row>
    <row r="23" spans="2:12" x14ac:dyDescent="0.25">
      <c r="C23" t="s">
        <v>14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Hoja4</vt:lpstr>
      <vt:lpstr>Recursos Aprobados FDC</vt:lpstr>
      <vt:lpstr>Asignación de los estímulos FDC</vt:lpstr>
      <vt:lpstr>Estimulos Tributarios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asesor direccion</dc:creator>
  <cp:lastModifiedBy>asesor direccion</cp:lastModifiedBy>
  <cp:lastPrinted>2014-01-16T20:02:42Z</cp:lastPrinted>
  <dcterms:created xsi:type="dcterms:W3CDTF">2014-01-16T15:59:48Z</dcterms:created>
  <dcterms:modified xsi:type="dcterms:W3CDTF">2014-01-17T21:33:20Z</dcterms:modified>
</cp:coreProperties>
</file>